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デジタル推進部\及川（作業）\及川（おもてーうら）\"/>
    </mc:Choice>
  </mc:AlternateContent>
  <bookViews>
    <workbookView xWindow="0" yWindow="0" windowWidth="23040" windowHeight="11370"/>
  </bookViews>
  <sheets>
    <sheet name="6.サービス追加依頼書" sheetId="2" r:id="rId1"/>
  </sheets>
  <definedNames>
    <definedName name="_xlnm.Print_Area" localSheetId="0">'6.サービス追加依頼書'!$A$1:$AM$109</definedName>
    <definedName name="選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106" i="2" l="1"/>
  <c r="AP104" i="2"/>
  <c r="AP96" i="2"/>
  <c r="J96" i="2"/>
  <c r="AP93" i="2"/>
  <c r="M93" i="2"/>
  <c r="AP90" i="2"/>
  <c r="M90" i="2"/>
  <c r="AP84" i="2"/>
  <c r="R84" i="2"/>
  <c r="AD73" i="2"/>
  <c r="AP72" i="2"/>
  <c r="AD71" i="2"/>
  <c r="AP70" i="2"/>
  <c r="AD69" i="2"/>
  <c r="AP68" i="2"/>
  <c r="AP64" i="2"/>
  <c r="AP58" i="2"/>
  <c r="AP56" i="2"/>
  <c r="AP55" i="2"/>
  <c r="L53" i="2"/>
  <c r="AP52" i="2"/>
  <c r="AP47" i="2"/>
  <c r="V47" i="2"/>
  <c r="AP43" i="2"/>
  <c r="Y43" i="2"/>
  <c r="V42" i="2"/>
  <c r="AP41" i="2"/>
  <c r="AB41" i="2"/>
  <c r="AP40" i="2"/>
  <c r="AP39" i="2"/>
  <c r="L38" i="2"/>
  <c r="AP37" i="2"/>
  <c r="W37" i="2"/>
  <c r="AP35" i="2"/>
  <c r="AP32" i="2"/>
  <c r="W32" i="2"/>
  <c r="AP26" i="2"/>
  <c r="AP25" i="2"/>
  <c r="AP13" i="2"/>
  <c r="AP9" i="2"/>
  <c r="AP8" i="2"/>
  <c r="AP7" i="2"/>
  <c r="AP6" i="2"/>
  <c r="AP5" i="2"/>
  <c r="AP4" i="2"/>
  <c r="D104" i="2" l="1"/>
</calcChain>
</file>

<file path=xl/sharedStrings.xml><?xml version="1.0" encoding="utf-8"?>
<sst xmlns="http://schemas.openxmlformats.org/spreadsheetml/2006/main" count="148" uniqueCount="130">
  <si>
    <t>≪いわぎん≫インターネットＥＢサービス「ビジネスＷｅｂ」</t>
    <phoneticPr fontId="5"/>
  </si>
  <si>
    <t>サービス追加依頼書（Web受付サービス専用）</t>
    <rPh sb="4" eb="6">
      <t>ツイカ</t>
    </rPh>
    <rPh sb="6" eb="9">
      <t>イライショ</t>
    </rPh>
    <phoneticPr fontId="5"/>
  </si>
  <si>
    <t>普通</t>
    <rPh sb="0" eb="2">
      <t>フツウ</t>
    </rPh>
    <phoneticPr fontId="5"/>
  </si>
  <si>
    <t>株式会社　岩手銀行　あて</t>
    <rPh sb="0" eb="4">
      <t>カブシキガイシャ</t>
    </rPh>
    <rPh sb="5" eb="7">
      <t>イワテ</t>
    </rPh>
    <rPh sb="7" eb="9">
      <t>ギンコウ</t>
    </rPh>
    <phoneticPr fontId="5"/>
  </si>
  <si>
    <t>当座</t>
    <rPh sb="0" eb="2">
      <t>トウザ</t>
    </rPh>
    <phoneticPr fontId="5"/>
  </si>
  <si>
    <t>住　所</t>
    <rPh sb="0" eb="1">
      <t>ジュウ</t>
    </rPh>
    <rPh sb="2" eb="3">
      <t>ショ</t>
    </rPh>
    <phoneticPr fontId="5"/>
  </si>
  <si>
    <t>企業名</t>
    <rPh sb="0" eb="2">
      <t>キギョウ</t>
    </rPh>
    <rPh sb="2" eb="3">
      <t>メイ</t>
    </rPh>
    <phoneticPr fontId="5"/>
  </si>
  <si>
    <t>ご印鑑の捺印は不要です。</t>
    <rPh sb="1" eb="3">
      <t>インカン</t>
    </rPh>
    <rPh sb="4" eb="6">
      <t>ナツイン</t>
    </rPh>
    <rPh sb="7" eb="9">
      <t>フヨウ</t>
    </rPh>
    <phoneticPr fontId="5"/>
  </si>
  <si>
    <t>担当者名</t>
    <rPh sb="0" eb="3">
      <t>タントウシャ</t>
    </rPh>
    <rPh sb="3" eb="4">
      <t>メイ</t>
    </rPh>
    <phoneticPr fontId="5"/>
  </si>
  <si>
    <t>代表口座</t>
    <rPh sb="0" eb="2">
      <t>ダイヒョウ</t>
    </rPh>
    <rPh sb="2" eb="4">
      <t>コウザ</t>
    </rPh>
    <phoneticPr fontId="5"/>
  </si>
  <si>
    <t>口座開設店</t>
    <rPh sb="0" eb="2">
      <t>コウザ</t>
    </rPh>
    <rPh sb="2" eb="5">
      <t>カイセツテン</t>
    </rPh>
    <phoneticPr fontId="5"/>
  </si>
  <si>
    <t>科目</t>
    <rPh sb="0" eb="2">
      <t>カモク</t>
    </rPh>
    <phoneticPr fontId="5"/>
  </si>
  <si>
    <t>口座番号</t>
    <rPh sb="0" eb="2">
      <t>コウザ</t>
    </rPh>
    <rPh sb="2" eb="4">
      <t>バンゴウ</t>
    </rPh>
    <phoneticPr fontId="5"/>
  </si>
  <si>
    <t>申込口座</t>
    <rPh sb="0" eb="2">
      <t>モウシコミ</t>
    </rPh>
    <rPh sb="2" eb="4">
      <t>コウザ</t>
    </rPh>
    <phoneticPr fontId="5"/>
  </si>
  <si>
    <t>電話番号</t>
    <rPh sb="0" eb="4">
      <t>デンワバンゴウ</t>
    </rPh>
    <phoneticPr fontId="5"/>
  </si>
  <si>
    <t>登録完了の通知はご登録メールアドレス宛に行います。電話によるご連絡は行っておりませんのでご了承ください。</t>
    <phoneticPr fontId="5"/>
  </si>
  <si>
    <t>当社（私）は、≪いわぎん≫インターネットＥＢサービス「ビジネスＷｅｂ」のサービス追加を依頼します。</t>
    <rPh sb="0" eb="2">
      <t>トウシャ</t>
    </rPh>
    <rPh sb="3" eb="4">
      <t>ワタシ</t>
    </rPh>
    <phoneticPr fontId="5"/>
  </si>
  <si>
    <t>追加希望日</t>
    <rPh sb="0" eb="2">
      <t>ツイカ</t>
    </rPh>
    <rPh sb="2" eb="5">
      <t>キボウビ</t>
    </rPh>
    <phoneticPr fontId="5"/>
  </si>
  <si>
    <t>希望日なし（弊行へ送信頂いた日から７営業日程度で登録いたします。）</t>
    <rPh sb="0" eb="2">
      <t>キボウ</t>
    </rPh>
    <rPh sb="2" eb="3">
      <t>ヒ</t>
    </rPh>
    <rPh sb="6" eb="8">
      <t>ヘイコウ</t>
    </rPh>
    <rPh sb="9" eb="11">
      <t>ソウシン</t>
    </rPh>
    <rPh sb="11" eb="12">
      <t>イタダ</t>
    </rPh>
    <rPh sb="14" eb="15">
      <t>ビ</t>
    </rPh>
    <rPh sb="18" eb="21">
      <t>エイギョウビ</t>
    </rPh>
    <rPh sb="21" eb="23">
      <t>テイド</t>
    </rPh>
    <rPh sb="24" eb="26">
      <t>トウロク</t>
    </rPh>
    <phoneticPr fontId="5"/>
  </si>
  <si>
    <t>翌月追加（弊行へ送信頂いた日から７営業日程度頂戴しておりますので、翌月第一営業日</t>
    <rPh sb="0" eb="2">
      <t>ヨクゲツ</t>
    </rPh>
    <rPh sb="2" eb="4">
      <t>ツイカ</t>
    </rPh>
    <rPh sb="22" eb="24">
      <t>チョウダイ</t>
    </rPh>
    <rPh sb="33" eb="35">
      <t>ヨクゲツ</t>
    </rPh>
    <rPh sb="35" eb="37">
      <t>ダイイチ</t>
    </rPh>
    <rPh sb="37" eb="40">
      <t>エイギョウビ</t>
    </rPh>
    <phoneticPr fontId="5"/>
  </si>
  <si>
    <t>　　　　　　よりご利用を希望される場合は余裕を持ってお申込みください。）</t>
    <phoneticPr fontId="5"/>
  </si>
  <si>
    <t>・本依頼書は、ビジネスWebでご利用いただくサービスを追加するためのものです。</t>
    <rPh sb="1" eb="2">
      <t>ホン</t>
    </rPh>
    <rPh sb="2" eb="5">
      <t>イライショ</t>
    </rPh>
    <rPh sb="16" eb="18">
      <t>リヨウ</t>
    </rPh>
    <rPh sb="27" eb="29">
      <t>ツイカ</t>
    </rPh>
    <phoneticPr fontId="5"/>
  </si>
  <si>
    <t>・サービス追加を希望する口座が複数ある場合は、それぞれ本依頼書をご提出ください。</t>
    <rPh sb="5" eb="7">
      <t>ツイカ</t>
    </rPh>
    <rPh sb="8" eb="10">
      <t>キボウ</t>
    </rPh>
    <rPh sb="12" eb="14">
      <t>コウザ</t>
    </rPh>
    <rPh sb="15" eb="17">
      <t>フクスウ</t>
    </rPh>
    <rPh sb="19" eb="21">
      <t>バアイ</t>
    </rPh>
    <rPh sb="27" eb="28">
      <t>ホン</t>
    </rPh>
    <rPh sb="28" eb="31">
      <t>イライショ</t>
    </rPh>
    <rPh sb="33" eb="35">
      <t>テイシュツ</t>
    </rPh>
    <phoneticPr fontId="5"/>
  </si>
  <si>
    <t>・データ伝送サービスを新たにお申込みする場合、月額基本手数料が変更（引上げ）となります。</t>
    <rPh sb="4" eb="6">
      <t>デンソウ</t>
    </rPh>
    <rPh sb="11" eb="12">
      <t>アラ</t>
    </rPh>
    <rPh sb="15" eb="17">
      <t>モウシコ</t>
    </rPh>
    <rPh sb="20" eb="22">
      <t>バアイ</t>
    </rPh>
    <rPh sb="23" eb="25">
      <t>ゲツガク</t>
    </rPh>
    <rPh sb="25" eb="30">
      <t>キホンテスウリョウ</t>
    </rPh>
    <rPh sb="31" eb="33">
      <t>ヘンコウ</t>
    </rPh>
    <rPh sb="34" eb="36">
      <t>ヒキア</t>
    </rPh>
    <phoneticPr fontId="5"/>
  </si>
  <si>
    <t>　登録が完了した月より新手数料が適用になります（日割計算は行われません）のでご了承ください。</t>
    <rPh sb="1" eb="3">
      <t>トウロク</t>
    </rPh>
    <rPh sb="4" eb="6">
      <t>カンリョウ</t>
    </rPh>
    <phoneticPr fontId="5"/>
  </si>
  <si>
    <t>以下から追加するサービスを選択してください。</t>
    <rPh sb="0" eb="2">
      <t>イカ</t>
    </rPh>
    <rPh sb="4" eb="6">
      <t>ツイカ</t>
    </rPh>
    <rPh sb="13" eb="15">
      <t>センタク</t>
    </rPh>
    <phoneticPr fontId="5"/>
  </si>
  <si>
    <t>アンサーサービス</t>
    <phoneticPr fontId="5"/>
  </si>
  <si>
    <t>伝送サービス</t>
    <rPh sb="0" eb="2">
      <t>デンソウ</t>
    </rPh>
    <phoneticPr fontId="5"/>
  </si>
  <si>
    <t>　</t>
  </si>
  <si>
    <t>照会サービスの追加</t>
    <rPh sb="0" eb="2">
      <t>ショウカイ</t>
    </rPh>
    <rPh sb="7" eb="9">
      <t>ツイカ</t>
    </rPh>
    <phoneticPr fontId="5"/>
  </si>
  <si>
    <t>⇒１．(1)へ</t>
    <phoneticPr fontId="5"/>
  </si>
  <si>
    <t>総合振込の追加</t>
    <rPh sb="0" eb="4">
      <t>ソウゴウフリコミ</t>
    </rPh>
    <rPh sb="5" eb="7">
      <t>ツイカ</t>
    </rPh>
    <phoneticPr fontId="5"/>
  </si>
  <si>
    <t>⇒２．へ</t>
    <phoneticPr fontId="5"/>
  </si>
  <si>
    <t>振込振替サービスの追加</t>
    <rPh sb="0" eb="2">
      <t>フリコミ</t>
    </rPh>
    <rPh sb="2" eb="4">
      <t>フリカエ</t>
    </rPh>
    <rPh sb="9" eb="11">
      <t>ツイカ</t>
    </rPh>
    <phoneticPr fontId="5"/>
  </si>
  <si>
    <t>⇒１．(2)へ</t>
    <phoneticPr fontId="5"/>
  </si>
  <si>
    <t>給与振込の追加</t>
    <rPh sb="0" eb="2">
      <t>キュウヨ</t>
    </rPh>
    <rPh sb="2" eb="4">
      <t>フリコミ</t>
    </rPh>
    <rPh sb="5" eb="7">
      <t>ツイカ</t>
    </rPh>
    <phoneticPr fontId="5"/>
  </si>
  <si>
    <t>事前登録方式の追加</t>
    <rPh sb="0" eb="2">
      <t>ジゼン</t>
    </rPh>
    <rPh sb="2" eb="4">
      <t>トウロク</t>
    </rPh>
    <rPh sb="4" eb="6">
      <t>ホウシキ</t>
    </rPh>
    <rPh sb="7" eb="9">
      <t>ツイカ</t>
    </rPh>
    <phoneticPr fontId="5"/>
  </si>
  <si>
    <t>⇒１．(3)へ</t>
    <phoneticPr fontId="5"/>
  </si>
  <si>
    <t>都度指定方式の追加</t>
    <rPh sb="0" eb="2">
      <t>ツド</t>
    </rPh>
    <rPh sb="2" eb="4">
      <t>シテイ</t>
    </rPh>
    <rPh sb="4" eb="6">
      <t>ホウシキ</t>
    </rPh>
    <rPh sb="7" eb="9">
      <t>ツイカ</t>
    </rPh>
    <phoneticPr fontId="5"/>
  </si>
  <si>
    <t>⇒１．(4)へ</t>
    <phoneticPr fontId="5"/>
  </si>
  <si>
    <t>データ通知サービスの追加</t>
    <rPh sb="3" eb="5">
      <t>ツウチ</t>
    </rPh>
    <rPh sb="10" eb="12">
      <t>ツイカ</t>
    </rPh>
    <phoneticPr fontId="5"/>
  </si>
  <si>
    <t>⇒２．(4)へ</t>
    <phoneticPr fontId="5"/>
  </si>
  <si>
    <t>取引明細表の追加</t>
    <rPh sb="6" eb="8">
      <t>ツイカ</t>
    </rPh>
    <phoneticPr fontId="5"/>
  </si>
  <si>
    <t>⇒１．(5)へ</t>
    <phoneticPr fontId="5"/>
  </si>
  <si>
    <t>１．アンサーサービスのお申込み</t>
    <rPh sb="12" eb="14">
      <t>モウシコ</t>
    </rPh>
    <phoneticPr fontId="5"/>
  </si>
  <si>
    <t>(1).照会サービスの追加</t>
    <rPh sb="11" eb="13">
      <t>ツイカ</t>
    </rPh>
    <phoneticPr fontId="5"/>
  </si>
  <si>
    <r>
      <t>①取引照会</t>
    </r>
    <r>
      <rPr>
        <sz val="8"/>
        <color theme="1"/>
        <rFont val="游ゴシック"/>
        <family val="3"/>
        <charset val="128"/>
        <scheme val="minor"/>
      </rPr>
      <t>(複数選択可)</t>
    </r>
    <phoneticPr fontId="5"/>
  </si>
  <si>
    <t>入出金明細</t>
    <rPh sb="0" eb="3">
      <t>ニュウシュッキン</t>
    </rPh>
    <rPh sb="3" eb="5">
      <t>メイサイ</t>
    </rPh>
    <phoneticPr fontId="5"/>
  </si>
  <si>
    <t>振込明細</t>
    <rPh sb="0" eb="2">
      <t>フリコミ</t>
    </rPh>
    <rPh sb="2" eb="4">
      <t>メイサイ</t>
    </rPh>
    <phoneticPr fontId="5"/>
  </si>
  <si>
    <t>(2).振込振替（資金移動）サービスの追加</t>
    <rPh sb="4" eb="6">
      <t>フリコミ</t>
    </rPh>
    <rPh sb="6" eb="8">
      <t>フリカエ</t>
    </rPh>
    <rPh sb="9" eb="13">
      <t>シキンイドウ</t>
    </rPh>
    <rPh sb="19" eb="21">
      <t>ツイカ</t>
    </rPh>
    <phoneticPr fontId="5"/>
  </si>
  <si>
    <r>
      <t>①照会用暗証番号</t>
    </r>
    <r>
      <rPr>
        <sz val="8"/>
        <color theme="1"/>
        <rFont val="游ゴシック"/>
        <family val="3"/>
        <charset val="128"/>
        <scheme val="minor"/>
      </rPr>
      <t>(数字4桁)</t>
    </r>
    <rPh sb="1" eb="3">
      <t>ショウカイ</t>
    </rPh>
    <rPh sb="3" eb="4">
      <t>ヨウ</t>
    </rPh>
    <rPh sb="4" eb="8">
      <t>アンショウバンゴウ</t>
    </rPh>
    <phoneticPr fontId="5"/>
  </si>
  <si>
    <t>※既にご登録になっている暗証番号を入力してください。</t>
    <rPh sb="1" eb="2">
      <t>スデ</t>
    </rPh>
    <rPh sb="4" eb="6">
      <t>トウロク</t>
    </rPh>
    <rPh sb="12" eb="14">
      <t>アンショウ</t>
    </rPh>
    <rPh sb="14" eb="16">
      <t>バンゴウ</t>
    </rPh>
    <rPh sb="17" eb="19">
      <t>ニュウリョク</t>
    </rPh>
    <phoneticPr fontId="5"/>
  </si>
  <si>
    <r>
      <t>②振込振替方式</t>
    </r>
    <r>
      <rPr>
        <sz val="8"/>
        <color theme="1"/>
        <rFont val="游ゴシック"/>
        <family val="3"/>
        <charset val="128"/>
        <scheme val="minor"/>
      </rPr>
      <t>(複数選択可)</t>
    </r>
    <phoneticPr fontId="5"/>
  </si>
  <si>
    <t>事前登録</t>
    <rPh sb="0" eb="2">
      <t>ジゼン</t>
    </rPh>
    <rPh sb="2" eb="4">
      <t>トウロク</t>
    </rPh>
    <phoneticPr fontId="5"/>
  </si>
  <si>
    <t>都度方式</t>
  </si>
  <si>
    <r>
      <t>③振込振替暗証番号</t>
    </r>
    <r>
      <rPr>
        <sz val="8"/>
        <color theme="1"/>
        <rFont val="游ゴシック"/>
        <family val="3"/>
        <charset val="128"/>
        <scheme val="minor"/>
      </rPr>
      <t>(数字8桁)</t>
    </r>
    <phoneticPr fontId="5"/>
  </si>
  <si>
    <r>
      <t>確認暗証番号</t>
    </r>
    <r>
      <rPr>
        <sz val="8"/>
        <color theme="1"/>
        <rFont val="游ゴシック"/>
        <family val="3"/>
        <charset val="128"/>
        <scheme val="minor"/>
      </rPr>
      <t>(数字4桁)</t>
    </r>
    <rPh sb="0" eb="2">
      <t>カクニン</t>
    </rPh>
    <rPh sb="2" eb="6">
      <t>アンショウバンゴウ</t>
    </rPh>
    <phoneticPr fontId="5"/>
  </si>
  <si>
    <r>
      <t>④取引限度額</t>
    </r>
    <r>
      <rPr>
        <sz val="8"/>
        <color theme="1"/>
        <rFont val="游ゴシック"/>
        <family val="3"/>
        <charset val="128"/>
        <scheme val="minor"/>
      </rPr>
      <t>（１日あたり）</t>
    </r>
    <phoneticPr fontId="5"/>
  </si>
  <si>
    <t>標準(50百万円)</t>
    <rPh sb="0" eb="2">
      <t>ヒョウジュン</t>
    </rPh>
    <rPh sb="7" eb="8">
      <t>エン</t>
    </rPh>
    <phoneticPr fontId="5"/>
  </si>
  <si>
    <t>任意(</t>
    <rPh sb="0" eb="2">
      <t>ニンイ</t>
    </rPh>
    <phoneticPr fontId="5"/>
  </si>
  <si>
    <t>百万円）</t>
    <rPh sb="0" eb="1">
      <t>ヒャク</t>
    </rPh>
    <rPh sb="1" eb="3">
      <t>マンエン</t>
    </rPh>
    <phoneticPr fontId="5"/>
  </si>
  <si>
    <t>⑤振込振替手数料支払方法</t>
    <rPh sb="1" eb="3">
      <t>フリコミ</t>
    </rPh>
    <rPh sb="3" eb="5">
      <t>フリカエ</t>
    </rPh>
    <rPh sb="5" eb="8">
      <t>テスウリョウ</t>
    </rPh>
    <rPh sb="8" eb="10">
      <t>シハラ</t>
    </rPh>
    <rPh sb="10" eb="12">
      <t>ホウホウ</t>
    </rPh>
    <phoneticPr fontId="5"/>
  </si>
  <si>
    <t>後納払い(翌月10日払)</t>
    <rPh sb="0" eb="2">
      <t>コウノウ</t>
    </rPh>
    <rPh sb="2" eb="3">
      <t>バラ</t>
    </rPh>
    <rPh sb="10" eb="11">
      <t>バラ</t>
    </rPh>
    <phoneticPr fontId="5"/>
  </si>
  <si>
    <t>都度払い</t>
    <rPh sb="0" eb="2">
      <t>ツド</t>
    </rPh>
    <rPh sb="2" eb="3">
      <t>バラ</t>
    </rPh>
    <phoneticPr fontId="5"/>
  </si>
  <si>
    <t>⑥振込振替手数料引落口座</t>
    <rPh sb="1" eb="3">
      <t>フリコミ</t>
    </rPh>
    <rPh sb="3" eb="5">
      <t>フリカエ</t>
    </rPh>
    <rPh sb="5" eb="8">
      <t>テスウリョウ</t>
    </rPh>
    <rPh sb="8" eb="10">
      <t>ヒキオトシ</t>
    </rPh>
    <rPh sb="10" eb="12">
      <t>コウザ</t>
    </rPh>
    <phoneticPr fontId="5"/>
  </si>
  <si>
    <t>お申込み口座と同一になります。</t>
    <rPh sb="1" eb="3">
      <t>モウシコ</t>
    </rPh>
    <rPh sb="4" eb="6">
      <t>コウザ</t>
    </rPh>
    <rPh sb="7" eb="9">
      <t>ドウイツ</t>
    </rPh>
    <phoneticPr fontId="5"/>
  </si>
  <si>
    <t>※お申込口座と異なる口座からの引落をご希望の場合は店頭でお申込みください。</t>
    <phoneticPr fontId="5"/>
  </si>
  <si>
    <t>⑦振込振替取引明細表作成</t>
    <rPh sb="1" eb="3">
      <t>フリコミ</t>
    </rPh>
    <rPh sb="3" eb="5">
      <t>フリカエ</t>
    </rPh>
    <rPh sb="5" eb="7">
      <t>トリヒキ</t>
    </rPh>
    <rPh sb="7" eb="10">
      <t>メイサイヒョウ</t>
    </rPh>
    <rPh sb="10" eb="12">
      <t>サクセイ</t>
    </rPh>
    <phoneticPr fontId="5"/>
  </si>
  <si>
    <t>する</t>
    <phoneticPr fontId="5"/>
  </si>
  <si>
    <t>しない</t>
    <phoneticPr fontId="5"/>
  </si>
  <si>
    <t>振込振替取引明細表…アンサーサービスにて振替、振込した取引明細を出力したものです。
　　　　　　　　　　紙での交付もしくは帳票電子交付サービスで確認いただけます。</t>
    <rPh sb="0" eb="2">
      <t>フリコミ</t>
    </rPh>
    <rPh sb="2" eb="4">
      <t>フリカエ</t>
    </rPh>
    <rPh sb="4" eb="6">
      <t>トリヒキ</t>
    </rPh>
    <rPh sb="6" eb="9">
      <t>メイサイヒョウ</t>
    </rPh>
    <rPh sb="20" eb="22">
      <t>フリカエ</t>
    </rPh>
    <rPh sb="23" eb="25">
      <t>フリコミ</t>
    </rPh>
    <rPh sb="27" eb="29">
      <t>トリヒキ</t>
    </rPh>
    <rPh sb="29" eb="31">
      <t>メイサイ</t>
    </rPh>
    <rPh sb="32" eb="34">
      <t>シュツリョク</t>
    </rPh>
    <rPh sb="52" eb="53">
      <t>カミ</t>
    </rPh>
    <rPh sb="55" eb="57">
      <t>コウフ</t>
    </rPh>
    <phoneticPr fontId="5"/>
  </si>
  <si>
    <t>(3).事前登録方式の追加</t>
    <rPh sb="4" eb="6">
      <t>ジゼン</t>
    </rPh>
    <rPh sb="6" eb="8">
      <t>トウロク</t>
    </rPh>
    <rPh sb="8" eb="10">
      <t>ホウシキ</t>
    </rPh>
    <rPh sb="11" eb="13">
      <t>ツイカ</t>
    </rPh>
    <phoneticPr fontId="5"/>
  </si>
  <si>
    <t>・振込振替方式</t>
    <phoneticPr fontId="5"/>
  </si>
  <si>
    <t>(4).都度指定方式の追加</t>
    <rPh sb="4" eb="6">
      <t>ツド</t>
    </rPh>
    <rPh sb="6" eb="8">
      <t>シテイ</t>
    </rPh>
    <rPh sb="8" eb="10">
      <t>ホウシキ</t>
    </rPh>
    <rPh sb="11" eb="13">
      <t>ツイカ</t>
    </rPh>
    <phoneticPr fontId="5"/>
  </si>
  <si>
    <t>都度方式</t>
    <rPh sb="0" eb="2">
      <t>ツド</t>
    </rPh>
    <rPh sb="2" eb="4">
      <t>ホウシキ</t>
    </rPh>
    <phoneticPr fontId="5"/>
  </si>
  <si>
    <t>(５).取引明細表の追加</t>
    <rPh sb="4" eb="6">
      <t>トリヒキ</t>
    </rPh>
    <rPh sb="6" eb="9">
      <t>メイサイヒョウ</t>
    </rPh>
    <rPh sb="10" eb="12">
      <t>ツイカ</t>
    </rPh>
    <phoneticPr fontId="5"/>
  </si>
  <si>
    <t>・お取引明細表の作成</t>
    <rPh sb="2" eb="4">
      <t>トリヒキ</t>
    </rPh>
    <rPh sb="4" eb="7">
      <t>メイサイヒョウ</t>
    </rPh>
    <rPh sb="8" eb="10">
      <t>サクセイ</t>
    </rPh>
    <phoneticPr fontId="5"/>
  </si>
  <si>
    <t>お取引明細表…アンサーサービスにて振替、振込した取引明細を出力したものです。
　　　　　　　紙による交付もしくは帳票電子交付サービスで確認いただくことが出来ます。</t>
    <rPh sb="1" eb="3">
      <t>トリヒキ</t>
    </rPh>
    <rPh sb="3" eb="6">
      <t>メイサイヒョウ</t>
    </rPh>
    <rPh sb="17" eb="19">
      <t>フリカエ</t>
    </rPh>
    <rPh sb="20" eb="22">
      <t>フリコミ</t>
    </rPh>
    <rPh sb="24" eb="26">
      <t>トリヒキ</t>
    </rPh>
    <rPh sb="26" eb="28">
      <t>メイサイ</t>
    </rPh>
    <rPh sb="29" eb="31">
      <t>シュツリョク</t>
    </rPh>
    <rPh sb="46" eb="47">
      <t>カミ</t>
    </rPh>
    <rPh sb="50" eb="52">
      <t>コウフ</t>
    </rPh>
    <rPh sb="76" eb="78">
      <t>デキ</t>
    </rPh>
    <phoneticPr fontId="5"/>
  </si>
  <si>
    <t>２．データ伝送サービスのお申込み</t>
    <rPh sb="5" eb="7">
      <t>デンソウ</t>
    </rPh>
    <rPh sb="13" eb="15">
      <t>モウシコ</t>
    </rPh>
    <phoneticPr fontId="5"/>
  </si>
  <si>
    <t>(1).承認実行暗証番号</t>
    <rPh sb="4" eb="6">
      <t>ショウニン</t>
    </rPh>
    <rPh sb="6" eb="8">
      <t>ジッコウ</t>
    </rPh>
    <rPh sb="8" eb="12">
      <t>アンショウバンゴウ</t>
    </rPh>
    <phoneticPr fontId="5"/>
  </si>
  <si>
    <r>
      <t>承認実行暗証番号</t>
    </r>
    <r>
      <rPr>
        <sz val="8"/>
        <color theme="1"/>
        <rFont val="游ゴシック"/>
        <family val="3"/>
        <charset val="128"/>
        <scheme val="minor"/>
      </rPr>
      <t>(数字6桁)</t>
    </r>
  </si>
  <si>
    <t>←初めてデータ伝送サービスをお申込みになる場合は入力してください。
　既にご利用中の場合は入力不要です。(入力された場合は無効となります。)</t>
    <rPh sb="1" eb="2">
      <t>ハジ</t>
    </rPh>
    <rPh sb="7" eb="9">
      <t>デンソウ</t>
    </rPh>
    <rPh sb="15" eb="17">
      <t>モウシコ</t>
    </rPh>
    <rPh sb="21" eb="23">
      <t>バアイ</t>
    </rPh>
    <rPh sb="24" eb="26">
      <t>ニュウリョク</t>
    </rPh>
    <rPh sb="38" eb="39">
      <t>ヨウ</t>
    </rPh>
    <rPh sb="39" eb="40">
      <t>チュウ</t>
    </rPh>
    <phoneticPr fontId="5"/>
  </si>
  <si>
    <t>(2).受付サービス</t>
    <rPh sb="4" eb="6">
      <t>ウケツケ</t>
    </rPh>
    <phoneticPr fontId="5"/>
  </si>
  <si>
    <t>サービス名</t>
    <rPh sb="4" eb="5">
      <t>メイ</t>
    </rPh>
    <phoneticPr fontId="5"/>
  </si>
  <si>
    <r>
      <t xml:space="preserve">依頼人名カナ（カナ40文字以内）
</t>
    </r>
    <r>
      <rPr>
        <sz val="8"/>
        <color theme="1"/>
        <rFont val="游ゴシック"/>
        <family val="3"/>
        <charset val="128"/>
        <scheme val="minor"/>
      </rPr>
      <t>※口座名義と異なる表記を希望する場合記入。</t>
    </r>
  </si>
  <si>
    <t>1日あたりの取引限度額</t>
    <rPh sb="1" eb="2">
      <t>ニチ</t>
    </rPh>
    <phoneticPr fontId="5"/>
  </si>
  <si>
    <t>振込手数料のお支払方法</t>
    <rPh sb="0" eb="5">
      <t>フリコミテスウリョウ</t>
    </rPh>
    <rPh sb="7" eb="9">
      <t>シハライ</t>
    </rPh>
    <rPh sb="9" eb="11">
      <t>ホウホウ</t>
    </rPh>
    <phoneticPr fontId="5"/>
  </si>
  <si>
    <t>総合振込</t>
    <rPh sb="0" eb="2">
      <t>ソウゴウ</t>
    </rPh>
    <rPh sb="2" eb="4">
      <t>フリコミ</t>
    </rPh>
    <phoneticPr fontId="5"/>
  </si>
  <si>
    <t>標準(50百万円)</t>
    <rPh sb="7" eb="8">
      <t>エン</t>
    </rPh>
    <phoneticPr fontId="5"/>
  </si>
  <si>
    <t>後納払い(翌月10日払い)</t>
    <rPh sb="0" eb="2">
      <t>コウノウ</t>
    </rPh>
    <rPh sb="2" eb="3">
      <t>バラ</t>
    </rPh>
    <rPh sb="5" eb="7">
      <t>ヨクゲツ</t>
    </rPh>
    <rPh sb="9" eb="10">
      <t>ニチ</t>
    </rPh>
    <rPh sb="10" eb="11">
      <t>バラ</t>
    </rPh>
    <phoneticPr fontId="5"/>
  </si>
  <si>
    <t>任意(</t>
    <phoneticPr fontId="5"/>
  </si>
  <si>
    <t>百万円)</t>
    <phoneticPr fontId="5"/>
  </si>
  <si>
    <t>給与振込</t>
    <rPh sb="0" eb="2">
      <t>キュウヨ</t>
    </rPh>
    <rPh sb="2" eb="4">
      <t>フリコミ</t>
    </rPh>
    <phoneticPr fontId="5"/>
  </si>
  <si>
    <t>住民税納付代行</t>
    <rPh sb="0" eb="3">
      <t>ジュウミンゼイ</t>
    </rPh>
    <rPh sb="3" eb="5">
      <t>ノウフ</t>
    </rPh>
    <rPh sb="5" eb="7">
      <t>ダイコウ</t>
    </rPh>
    <phoneticPr fontId="5"/>
  </si>
  <si>
    <t>※１日あたり取引限度額変更は全ご利用口座共通となります。ご利用口座ごとに取引限度額を設定することは</t>
    <rPh sb="2" eb="3">
      <t>ニチ</t>
    </rPh>
    <rPh sb="6" eb="8">
      <t>トリヒキ</t>
    </rPh>
    <rPh sb="8" eb="10">
      <t>ゲンド</t>
    </rPh>
    <rPh sb="10" eb="11">
      <t>ガク</t>
    </rPh>
    <phoneticPr fontId="5"/>
  </si>
  <si>
    <t>　できませんのでご注意願います。</t>
    <phoneticPr fontId="5"/>
  </si>
  <si>
    <t>※受付サービスをお申込いただいた場合、依頼人コードが必要になります。</t>
    <rPh sb="1" eb="3">
      <t>ウケツケ</t>
    </rPh>
    <rPh sb="9" eb="11">
      <t>モウシコ</t>
    </rPh>
    <rPh sb="16" eb="18">
      <t>バアイ</t>
    </rPh>
    <rPh sb="19" eb="22">
      <t>イライニン</t>
    </rPh>
    <rPh sb="26" eb="28">
      <t>ヒツヨウ</t>
    </rPh>
    <phoneticPr fontId="5"/>
  </si>
  <si>
    <r>
      <t>　サービス登録完了後、</t>
    </r>
    <r>
      <rPr>
        <sz val="10"/>
        <color rgb="FFFF0000"/>
        <rFont val="游ゴシック"/>
        <family val="3"/>
        <charset val="128"/>
        <scheme val="minor"/>
      </rPr>
      <t>Web受付サービスの画面上にて</t>
    </r>
    <r>
      <rPr>
        <sz val="10"/>
        <color theme="1"/>
        <rFont val="游ゴシック"/>
        <family val="2"/>
        <scheme val="minor"/>
      </rPr>
      <t>通知いたします。</t>
    </r>
    <rPh sb="5" eb="7">
      <t>トウロク</t>
    </rPh>
    <rPh sb="7" eb="9">
      <t>カンリョウ</t>
    </rPh>
    <rPh sb="9" eb="10">
      <t>ゴ</t>
    </rPh>
    <rPh sb="14" eb="16">
      <t>ウケツケ</t>
    </rPh>
    <rPh sb="21" eb="23">
      <t>ガメン</t>
    </rPh>
    <rPh sb="23" eb="24">
      <t>ジョウ</t>
    </rPh>
    <rPh sb="26" eb="28">
      <t>ツウチ</t>
    </rPh>
    <phoneticPr fontId="5"/>
  </si>
  <si>
    <t>(3).振込手数料引落口座</t>
    <rPh sb="4" eb="6">
      <t>フリコミ</t>
    </rPh>
    <rPh sb="6" eb="9">
      <t>テスウリョウ</t>
    </rPh>
    <rPh sb="9" eb="11">
      <t>ヒキオトシ</t>
    </rPh>
    <rPh sb="11" eb="13">
      <t>コウザ</t>
    </rPh>
    <phoneticPr fontId="5"/>
  </si>
  <si>
    <t>お申込み口座と同一となります。</t>
    <rPh sb="1" eb="3">
      <t>モウシコ</t>
    </rPh>
    <rPh sb="4" eb="6">
      <t>コウザ</t>
    </rPh>
    <rPh sb="7" eb="9">
      <t>ドウイツ</t>
    </rPh>
    <phoneticPr fontId="5"/>
  </si>
  <si>
    <t>※お申込み口座と異なる口座からの引落をご希望の場合は店頭でお申込みください。</t>
    <rPh sb="2" eb="4">
      <t>モウシコ</t>
    </rPh>
    <rPh sb="5" eb="7">
      <t>コウザ</t>
    </rPh>
    <rPh sb="8" eb="9">
      <t>コト</t>
    </rPh>
    <rPh sb="11" eb="13">
      <t>コウザ</t>
    </rPh>
    <rPh sb="16" eb="18">
      <t>ヒキオトシ</t>
    </rPh>
    <rPh sb="20" eb="22">
      <t>キボウ</t>
    </rPh>
    <rPh sb="23" eb="25">
      <t>バアイ</t>
    </rPh>
    <rPh sb="26" eb="28">
      <t>テントウ</t>
    </rPh>
    <rPh sb="30" eb="32">
      <t>モウシコ</t>
    </rPh>
    <phoneticPr fontId="5"/>
  </si>
  <si>
    <t>(4).データ通知サービス</t>
    <rPh sb="7" eb="9">
      <t>ツウチ</t>
    </rPh>
    <phoneticPr fontId="5"/>
  </si>
  <si>
    <t>入出金取引明細通知</t>
    <rPh sb="0" eb="3">
      <t>ニュウシュッキン</t>
    </rPh>
    <rPh sb="3" eb="5">
      <t>トリヒキ</t>
    </rPh>
    <rPh sb="5" eb="7">
      <t>メイサイ</t>
    </rPh>
    <rPh sb="7" eb="9">
      <t>ツウチ</t>
    </rPh>
    <phoneticPr fontId="5"/>
  </si>
  <si>
    <t>振込入金通知</t>
    <rPh sb="0" eb="2">
      <t>フリコミ</t>
    </rPh>
    <rPh sb="2" eb="4">
      <t>ニュウキン</t>
    </rPh>
    <rPh sb="4" eb="6">
      <t>ツウチ</t>
    </rPh>
    <phoneticPr fontId="5"/>
  </si>
  <si>
    <t>※データ通知サービスとは明細内容を全銀協形式（フォーマット）のデータとして取得するサービスです。</t>
    <rPh sb="4" eb="6">
      <t>ツウチ</t>
    </rPh>
    <rPh sb="12" eb="16">
      <t>メイサイナイヨウ</t>
    </rPh>
    <rPh sb="17" eb="20">
      <t>ゼンギンキョウ</t>
    </rPh>
    <rPh sb="20" eb="22">
      <t>ケイシキ</t>
    </rPh>
    <rPh sb="37" eb="39">
      <t>シュトク</t>
    </rPh>
    <phoneticPr fontId="5"/>
  </si>
  <si>
    <t>　主に会計ソフト等に取込み活用するためのものです。</t>
    <phoneticPr fontId="5"/>
  </si>
  <si>
    <t>上記お申込みの受付サービス（総合振込・給与振込）について、ご利用規定の各条項を承諾の上、</t>
    <rPh sb="0" eb="2">
      <t>ジョウキ</t>
    </rPh>
    <rPh sb="3" eb="5">
      <t>モウシコ</t>
    </rPh>
    <rPh sb="7" eb="9">
      <t>ウケツケ</t>
    </rPh>
    <rPh sb="14" eb="16">
      <t>ソウゴウ</t>
    </rPh>
    <rPh sb="16" eb="18">
      <t>フリコミ</t>
    </rPh>
    <rPh sb="19" eb="23">
      <t>キュウヨフリコミ</t>
    </rPh>
    <rPh sb="30" eb="32">
      <t>リヨウ</t>
    </rPh>
    <rPh sb="32" eb="34">
      <t>キテイ</t>
    </rPh>
    <phoneticPr fontId="5"/>
  </si>
  <si>
    <t>申し込みします。</t>
    <phoneticPr fontId="5"/>
  </si>
  <si>
    <t>はい（申し込みます）</t>
    <rPh sb="3" eb="4">
      <t>モウ</t>
    </rPh>
    <rPh sb="5" eb="6">
      <t>コ</t>
    </rPh>
    <phoneticPr fontId="5"/>
  </si>
  <si>
    <t>給与振込お申込みの場合、お申込み口座店との間で「給与振込協定書」を締結済みですか？</t>
    <rPh sb="0" eb="2">
      <t>キュウヨ</t>
    </rPh>
    <rPh sb="2" eb="4">
      <t>フリコミ</t>
    </rPh>
    <rPh sb="5" eb="7">
      <t>モウシコ</t>
    </rPh>
    <rPh sb="9" eb="11">
      <t>バアイ</t>
    </rPh>
    <rPh sb="13" eb="15">
      <t>モウシコ</t>
    </rPh>
    <rPh sb="16" eb="18">
      <t>コウザ</t>
    </rPh>
    <rPh sb="18" eb="19">
      <t>テン</t>
    </rPh>
    <rPh sb="21" eb="22">
      <t>アイダ</t>
    </rPh>
    <rPh sb="24" eb="26">
      <t>キュウヨ</t>
    </rPh>
    <rPh sb="26" eb="28">
      <t>フリコミ</t>
    </rPh>
    <rPh sb="28" eb="31">
      <t>キョウテイショ</t>
    </rPh>
    <rPh sb="33" eb="35">
      <t>テイケツ</t>
    </rPh>
    <rPh sb="35" eb="36">
      <t>ズ</t>
    </rPh>
    <phoneticPr fontId="5"/>
  </si>
  <si>
    <t>はい（締結済みです）</t>
    <rPh sb="3" eb="5">
      <t>テイケツ</t>
    </rPh>
    <rPh sb="5" eb="6">
      <t>ズ</t>
    </rPh>
    <phoneticPr fontId="5"/>
  </si>
  <si>
    <t>お振込みの際は、以下の振込手数料が適用されます。（１件あたり、消費税込み）</t>
    <rPh sb="1" eb="3">
      <t>フリコ</t>
    </rPh>
    <rPh sb="5" eb="6">
      <t>サイ</t>
    </rPh>
    <rPh sb="8" eb="10">
      <t>イカ</t>
    </rPh>
    <rPh sb="11" eb="16">
      <t>フリコミテスウリョウ</t>
    </rPh>
    <rPh sb="17" eb="19">
      <t>テキヨウ</t>
    </rPh>
    <rPh sb="26" eb="27">
      <t>ケン</t>
    </rPh>
    <rPh sb="31" eb="34">
      <t>ショウヒゼイ</t>
    </rPh>
    <rPh sb="34" eb="35">
      <t>コ</t>
    </rPh>
    <phoneticPr fontId="5"/>
  </si>
  <si>
    <t>同意します</t>
    <rPh sb="0" eb="2">
      <t>ドウイ</t>
    </rPh>
    <phoneticPr fontId="5"/>
  </si>
  <si>
    <t>【振込振替、総合振込】</t>
    <rPh sb="1" eb="3">
      <t>フリコミ</t>
    </rPh>
    <rPh sb="3" eb="5">
      <t>フリカエ</t>
    </rPh>
    <phoneticPr fontId="5"/>
  </si>
  <si>
    <t>【給与振込】</t>
    <rPh sb="1" eb="3">
      <t>キュウヨ</t>
    </rPh>
    <rPh sb="3" eb="5">
      <t>フリコミ</t>
    </rPh>
    <phoneticPr fontId="5"/>
  </si>
  <si>
    <t>手数料</t>
    <rPh sb="0" eb="3">
      <t>テスウリョウ</t>
    </rPh>
    <phoneticPr fontId="5"/>
  </si>
  <si>
    <t>岩手銀行の同一支店あて</t>
    <rPh sb="0" eb="4">
      <t>イワテギンコウ</t>
    </rPh>
    <rPh sb="5" eb="7">
      <t>ドウイツ</t>
    </rPh>
    <rPh sb="7" eb="9">
      <t>シテン</t>
    </rPh>
    <phoneticPr fontId="5"/>
  </si>
  <si>
    <t>無手数料</t>
    <rPh sb="0" eb="4">
      <t>ムテスウリョウ</t>
    </rPh>
    <phoneticPr fontId="5"/>
  </si>
  <si>
    <t>岩手銀行本支店あて</t>
    <rPh sb="0" eb="4">
      <t>イワテギンコウ</t>
    </rPh>
    <rPh sb="4" eb="7">
      <t>ホンシテン</t>
    </rPh>
    <phoneticPr fontId="5"/>
  </si>
  <si>
    <t>無手数料</t>
    <rPh sb="0" eb="1">
      <t>ム</t>
    </rPh>
    <rPh sb="1" eb="4">
      <t>テスウリョウ</t>
    </rPh>
    <phoneticPr fontId="5"/>
  </si>
  <si>
    <t>岩手銀行の他店あて</t>
    <rPh sb="0" eb="4">
      <t>イワテギンコウ</t>
    </rPh>
    <rPh sb="5" eb="6">
      <t>タ</t>
    </rPh>
    <phoneticPr fontId="5"/>
  </si>
  <si>
    <t>220円</t>
    <rPh sb="3" eb="4">
      <t>エン</t>
    </rPh>
    <phoneticPr fontId="5"/>
  </si>
  <si>
    <t>他行あて</t>
    <rPh sb="0" eb="2">
      <t>タコウ</t>
    </rPh>
    <phoneticPr fontId="5"/>
  </si>
  <si>
    <t>440円</t>
    <rPh sb="3" eb="4">
      <t>エン</t>
    </rPh>
    <phoneticPr fontId="5"/>
  </si>
  <si>
    <t>入力チェック</t>
    <rPh sb="0" eb="2">
      <t>ニュウリョク</t>
    </rPh>
    <phoneticPr fontId="5"/>
  </si>
  <si>
    <t>エラー件数</t>
    <rPh sb="3" eb="5">
      <t>ケンスウ</t>
    </rPh>
    <phoneticPr fontId="5"/>
  </si>
  <si>
    <t>入力有無</t>
    <rPh sb="0" eb="2">
      <t>ニュウリョク</t>
    </rPh>
    <rPh sb="2" eb="4">
      <t>ウム</t>
    </rPh>
    <phoneticPr fontId="5"/>
  </si>
  <si>
    <t>※本依頼書のお手続き完了後の取り消しは受付できませんのでご注意ください。</t>
    <rPh sb="1" eb="5">
      <t>ホンイライショ</t>
    </rPh>
    <rPh sb="7" eb="9">
      <t>テツヅ</t>
    </rPh>
    <rPh sb="10" eb="13">
      <t>カンリョウゴ</t>
    </rPh>
    <rPh sb="14" eb="15">
      <t>ト</t>
    </rPh>
    <rPh sb="16" eb="17">
      <t>ケ</t>
    </rPh>
    <rPh sb="19" eb="20">
      <t>ウ</t>
    </rPh>
    <rPh sb="20" eb="21">
      <t>ツ</t>
    </rPh>
    <rPh sb="29" eb="31">
      <t>チュウイ</t>
    </rPh>
    <phoneticPr fontId="5"/>
  </si>
  <si>
    <t>以　上</t>
    <rPh sb="0" eb="1">
      <t>イ</t>
    </rPh>
    <rPh sb="2" eb="3">
      <t>ウエ</t>
    </rPh>
    <phoneticPr fontId="5"/>
  </si>
  <si>
    <t>・申込み済みのサービスに入力があった場合は当該サービスの追加は無効になります。</t>
    <rPh sb="21" eb="23">
      <t>トウガイ</t>
    </rPh>
    <rPh sb="28" eb="30">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</si>
</sst>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00_ "/>
    <numFmt numFmtId="177" formatCode="0000_ "/>
    <numFmt numFmtId="178" formatCode="00000000_ "/>
    <numFmt numFmtId="179" formatCode="#,##0_ "/>
  </numFmts>
  <fonts count="29"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color theme="0"/>
      <name val="游ゴシック"/>
      <family val="2"/>
      <scheme val="minor"/>
    </font>
    <font>
      <b/>
      <sz val="12"/>
      <color theme="1"/>
      <name val="游ゴシック"/>
      <family val="3"/>
      <charset val="128"/>
      <scheme val="minor"/>
    </font>
    <font>
      <sz val="6"/>
      <name val="游ゴシック"/>
      <family val="3"/>
      <charset val="128"/>
      <scheme val="minor"/>
    </font>
    <font>
      <sz val="11"/>
      <color theme="0"/>
      <name val="游ゴシック"/>
      <family val="3"/>
      <charset val="128"/>
      <scheme val="minor"/>
    </font>
    <font>
      <sz val="11"/>
      <name val="游ゴシック"/>
      <family val="3"/>
      <charset val="128"/>
      <scheme val="minor"/>
    </font>
    <font>
      <u/>
      <sz val="11"/>
      <color theme="10"/>
      <name val="游ゴシック"/>
      <family val="2"/>
      <scheme val="minor"/>
    </font>
    <font>
      <b/>
      <sz val="11"/>
      <name val="游ゴシック"/>
      <family val="3"/>
      <charset val="128"/>
      <scheme val="minor"/>
    </font>
    <font>
      <b/>
      <sz val="11"/>
      <color theme="1"/>
      <name val="游ゴシック"/>
      <family val="3"/>
      <charset val="128"/>
      <scheme val="minor"/>
    </font>
    <font>
      <b/>
      <sz val="8"/>
      <color rgb="FFFF0000"/>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8"/>
      <color theme="1"/>
      <name val="游ゴシック"/>
      <family val="2"/>
      <scheme val="minor"/>
    </font>
    <font>
      <sz val="8"/>
      <color theme="1"/>
      <name val="游ゴシック"/>
      <family val="3"/>
      <charset val="128"/>
      <scheme val="minor"/>
    </font>
    <font>
      <sz val="10"/>
      <name val="游ゴシック"/>
      <family val="2"/>
      <scheme val="minor"/>
    </font>
    <font>
      <sz val="10"/>
      <color theme="1"/>
      <name val="游ゴシック"/>
      <family val="2"/>
      <scheme val="minor"/>
    </font>
    <font>
      <sz val="12"/>
      <color theme="1"/>
      <name val="游ゴシック"/>
      <family val="3"/>
      <charset val="128"/>
      <scheme val="minor"/>
    </font>
    <font>
      <b/>
      <sz val="9"/>
      <color rgb="FFFF0000"/>
      <name val="游ゴシック"/>
      <family val="3"/>
      <charset val="128"/>
      <scheme val="minor"/>
    </font>
    <font>
      <sz val="11"/>
      <name val="游ゴシック"/>
      <family val="2"/>
      <scheme val="minor"/>
    </font>
    <font>
      <b/>
      <sz val="10"/>
      <color theme="1"/>
      <name val="游ゴシック"/>
      <family val="3"/>
      <charset val="128"/>
      <scheme val="minor"/>
    </font>
    <font>
      <b/>
      <sz val="10"/>
      <color rgb="FFFF0000"/>
      <name val="游ゴシック"/>
      <family val="3"/>
      <charset val="128"/>
      <scheme val="minor"/>
    </font>
    <font>
      <sz val="9"/>
      <color theme="1"/>
      <name val="游ゴシック"/>
      <family val="3"/>
      <charset val="128"/>
      <scheme val="minor"/>
    </font>
    <font>
      <sz val="12"/>
      <color theme="1"/>
      <name val="游ゴシック"/>
      <family val="2"/>
      <scheme val="minor"/>
    </font>
    <font>
      <sz val="9"/>
      <color theme="1"/>
      <name val="游ゴシック"/>
      <family val="2"/>
      <scheme val="minor"/>
    </font>
    <font>
      <sz val="10"/>
      <name val="游ゴシック"/>
      <family val="3"/>
      <charset val="128"/>
      <scheme val="minor"/>
    </font>
    <font>
      <sz val="10"/>
      <color rgb="FFFF0000"/>
      <name val="游ゴシック"/>
      <family val="3"/>
      <charset val="128"/>
      <scheme val="minor"/>
    </font>
    <font>
      <b/>
      <sz val="11"/>
      <color rgb="FFFF0000"/>
      <name val="游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xf numFmtId="0" fontId="8" fillId="0" borderId="0" applyNumberFormat="0" applyFill="0" applyBorder="0" applyAlignment="0" applyProtection="0"/>
  </cellStyleXfs>
  <cellXfs count="160">
    <xf numFmtId="0" fontId="0" fillId="0" borderId="0" xfId="0">
      <alignment vertical="center"/>
    </xf>
    <xf numFmtId="0" fontId="3" fillId="0" borderId="0" xfId="1" applyFont="1" applyAlignment="1">
      <alignment vertical="center"/>
    </xf>
    <xf numFmtId="0" fontId="2" fillId="0" borderId="0" xfId="1" applyAlignment="1">
      <alignment vertical="center"/>
    </xf>
    <xf numFmtId="0" fontId="6" fillId="0" borderId="0" xfId="1" applyFont="1" applyAlignment="1" applyProtection="1">
      <alignment vertical="center"/>
      <protection locked="0"/>
    </xf>
    <xf numFmtId="0" fontId="7" fillId="0" borderId="0" xfId="1" applyFont="1" applyFill="1" applyAlignment="1" applyProtection="1">
      <alignment vertical="center"/>
      <protection hidden="1"/>
    </xf>
    <xf numFmtId="0" fontId="7" fillId="0" borderId="0" xfId="1" applyFont="1" applyFill="1" applyAlignment="1" applyProtection="1">
      <alignment vertical="center"/>
    </xf>
    <xf numFmtId="49" fontId="2" fillId="0" borderId="0" xfId="1" applyNumberFormat="1" applyBorder="1" applyAlignment="1" applyProtection="1">
      <alignment vertical="center"/>
      <protection locked="0"/>
    </xf>
    <xf numFmtId="49" fontId="2" fillId="0" borderId="0" xfId="1" applyNumberFormat="1" applyBorder="1" applyAlignment="1" applyProtection="1">
      <alignment vertical="center" shrinkToFit="1"/>
      <protection locked="0"/>
    </xf>
    <xf numFmtId="0" fontId="6" fillId="0" borderId="0" xfId="1" applyFont="1" applyFill="1" applyAlignment="1" applyProtection="1">
      <alignment vertical="center"/>
      <protection locked="0"/>
    </xf>
    <xf numFmtId="0" fontId="2" fillId="0" borderId="6" xfId="1" applyFill="1" applyBorder="1" applyAlignment="1">
      <alignment vertical="center"/>
    </xf>
    <xf numFmtId="0" fontId="2" fillId="0" borderId="6" xfId="1" applyBorder="1" applyAlignment="1" applyProtection="1">
      <alignment vertical="center"/>
      <protection locked="0"/>
    </xf>
    <xf numFmtId="0" fontId="2" fillId="0" borderId="0" xfId="1" applyBorder="1" applyAlignment="1" applyProtection="1">
      <alignment vertical="center"/>
      <protection locked="0"/>
    </xf>
    <xf numFmtId="0" fontId="0" fillId="0" borderId="0" xfId="0" applyAlignment="1">
      <alignment vertical="center"/>
    </xf>
    <xf numFmtId="0" fontId="2" fillId="0" borderId="7" xfId="1" applyFill="1" applyBorder="1" applyAlignment="1">
      <alignment vertical="center"/>
    </xf>
    <xf numFmtId="0" fontId="2" fillId="0" borderId="8" xfId="1" applyFill="1" applyBorder="1" applyAlignment="1">
      <alignment vertical="center"/>
    </xf>
    <xf numFmtId="0" fontId="11" fillId="0" borderId="8" xfId="1" applyFont="1" applyFill="1" applyBorder="1" applyAlignment="1">
      <alignment vertical="center"/>
    </xf>
    <xf numFmtId="0" fontId="11" fillId="0" borderId="9" xfId="1" applyFont="1" applyFill="1" applyBorder="1" applyAlignment="1">
      <alignment vertical="center"/>
    </xf>
    <xf numFmtId="0" fontId="2" fillId="0" borderId="0" xfId="1" applyFill="1" applyBorder="1" applyAlignment="1">
      <alignment vertical="center"/>
    </xf>
    <xf numFmtId="0" fontId="2" fillId="0" borderId="11" xfId="1" applyFill="1" applyBorder="1" applyAlignment="1">
      <alignment vertical="center"/>
    </xf>
    <xf numFmtId="0" fontId="12" fillId="0" borderId="0" xfId="1" applyFont="1" applyAlignment="1">
      <alignment vertical="center"/>
    </xf>
    <xf numFmtId="0" fontId="7" fillId="0" borderId="0" xfId="1" applyFont="1" applyAlignment="1">
      <alignment vertical="center"/>
    </xf>
    <xf numFmtId="0" fontId="13" fillId="0" borderId="0" xfId="1" applyFont="1" applyAlignment="1">
      <alignment vertical="center"/>
    </xf>
    <xf numFmtId="0" fontId="2" fillId="0" borderId="0" xfId="1" applyFill="1"/>
    <xf numFmtId="0" fontId="2" fillId="0" borderId="0" xfId="1" applyFill="1" applyAlignment="1"/>
    <xf numFmtId="0" fontId="8" fillId="0" borderId="0" xfId="2" applyFill="1" applyAlignment="1"/>
    <xf numFmtId="0" fontId="6" fillId="0" borderId="0" xfId="1" applyFont="1" applyAlignment="1" applyProtection="1">
      <alignment vertical="center" shrinkToFit="1"/>
      <protection locked="0"/>
    </xf>
    <xf numFmtId="0" fontId="13" fillId="0" borderId="0" xfId="1" applyFont="1" applyFill="1" applyAlignment="1">
      <alignment vertical="center"/>
    </xf>
    <xf numFmtId="0" fontId="2" fillId="0" borderId="0" xfId="1" applyFill="1" applyAlignment="1">
      <alignment vertical="center"/>
    </xf>
    <xf numFmtId="0" fontId="8" fillId="0" borderId="0" xfId="2" applyAlignment="1">
      <alignment vertical="center"/>
    </xf>
    <xf numFmtId="0" fontId="10" fillId="0" borderId="0" xfId="1" applyFont="1" applyAlignment="1">
      <alignment vertical="center"/>
    </xf>
    <xf numFmtId="0" fontId="14" fillId="0" borderId="0" xfId="1" applyFont="1" applyAlignment="1">
      <alignment vertical="center"/>
    </xf>
    <xf numFmtId="0" fontId="16" fillId="0" borderId="0" xfId="1" applyFont="1" applyFill="1" applyAlignment="1">
      <alignment vertical="center"/>
    </xf>
    <xf numFmtId="0" fontId="11" fillId="0" borderId="0" xfId="1" applyFont="1" applyAlignment="1">
      <alignment vertical="center"/>
    </xf>
    <xf numFmtId="0" fontId="19" fillId="0" borderId="0" xfId="1" applyFont="1" applyAlignment="1">
      <alignment vertical="center"/>
    </xf>
    <xf numFmtId="0" fontId="17" fillId="0" borderId="0" xfId="1" applyFont="1" applyAlignment="1">
      <alignment vertical="center"/>
    </xf>
    <xf numFmtId="49" fontId="12" fillId="0" borderId="0" xfId="1" applyNumberFormat="1" applyFont="1" applyBorder="1" applyAlignment="1">
      <alignment vertical="center"/>
    </xf>
    <xf numFmtId="0" fontId="2" fillId="0" borderId="0" xfId="1" applyBorder="1" applyAlignment="1">
      <alignment vertical="center"/>
    </xf>
    <xf numFmtId="0" fontId="6" fillId="0" borderId="0" xfId="1" applyFont="1" applyBorder="1" applyAlignment="1" applyProtection="1">
      <alignment vertical="center"/>
      <protection locked="0"/>
    </xf>
    <xf numFmtId="0" fontId="17" fillId="0" borderId="0" xfId="1" applyFont="1" applyBorder="1" applyAlignment="1">
      <alignment vertical="center"/>
    </xf>
    <xf numFmtId="0" fontId="11" fillId="0" borderId="0" xfId="1" applyFont="1" applyBorder="1" applyAlignment="1">
      <alignment vertical="center"/>
    </xf>
    <xf numFmtId="49" fontId="2" fillId="0" borderId="0" xfId="1" applyNumberFormat="1" applyBorder="1" applyAlignment="1">
      <alignment vertical="center"/>
    </xf>
    <xf numFmtId="0" fontId="13" fillId="0" borderId="0" xfId="1" applyFont="1" applyAlignment="1">
      <alignment vertical="center" wrapText="1"/>
    </xf>
    <xf numFmtId="0" fontId="20" fillId="0" borderId="0" xfId="1" applyFont="1" applyFill="1" applyAlignment="1">
      <alignment vertical="center"/>
    </xf>
    <xf numFmtId="0" fontId="21" fillId="0" borderId="0" xfId="1" applyFont="1" applyAlignment="1">
      <alignment vertical="center"/>
    </xf>
    <xf numFmtId="0" fontId="22" fillId="0" borderId="0" xfId="1" applyFont="1" applyAlignment="1">
      <alignment vertical="center"/>
    </xf>
    <xf numFmtId="0" fontId="15" fillId="0" borderId="0" xfId="1" applyFont="1" applyAlignment="1">
      <alignment vertical="center" wrapText="1"/>
    </xf>
    <xf numFmtId="0" fontId="19" fillId="0" borderId="0" xfId="1" applyFont="1" applyFill="1" applyAlignment="1">
      <alignment vertical="center"/>
    </xf>
    <xf numFmtId="0" fontId="6" fillId="0" borderId="0" xfId="1" applyFont="1" applyAlignment="1" applyProtection="1">
      <alignment vertical="center" wrapText="1"/>
      <protection locked="0"/>
    </xf>
    <xf numFmtId="0" fontId="2" fillId="0" borderId="3" xfId="1" applyBorder="1" applyAlignment="1">
      <alignment vertical="center"/>
    </xf>
    <xf numFmtId="0" fontId="6" fillId="0" borderId="0" xfId="1" applyFont="1" applyBorder="1" applyAlignment="1" applyProtection="1">
      <alignment vertical="center" wrapText="1"/>
      <protection locked="0"/>
    </xf>
    <xf numFmtId="0" fontId="17" fillId="0" borderId="5" xfId="1" applyFont="1" applyBorder="1" applyAlignment="1">
      <alignment vertical="center"/>
    </xf>
    <xf numFmtId="0" fontId="17" fillId="0" borderId="4" xfId="1" applyFont="1" applyBorder="1" applyAlignment="1">
      <alignment vertical="center"/>
    </xf>
    <xf numFmtId="0" fontId="2" fillId="0" borderId="5" xfId="1" applyBorder="1" applyAlignment="1">
      <alignment vertical="center"/>
    </xf>
    <xf numFmtId="0" fontId="2" fillId="0" borderId="2" xfId="1" applyBorder="1" applyAlignment="1">
      <alignment vertical="center"/>
    </xf>
    <xf numFmtId="0" fontId="16" fillId="0" borderId="0" xfId="1" applyFont="1" applyAlignment="1">
      <alignment vertical="center"/>
    </xf>
    <xf numFmtId="0" fontId="17" fillId="0" borderId="0" xfId="1" applyFont="1" applyAlignment="1">
      <alignment vertical="center" wrapText="1"/>
    </xf>
    <xf numFmtId="0" fontId="7" fillId="0" borderId="0" xfId="1" applyFont="1" applyFill="1" applyAlignment="1">
      <alignment vertical="center"/>
    </xf>
    <xf numFmtId="0" fontId="26" fillId="0" borderId="0" xfId="1" applyFont="1" applyAlignment="1">
      <alignment vertical="center"/>
    </xf>
    <xf numFmtId="0" fontId="2" fillId="0" borderId="0" xfId="1" applyFont="1" applyAlignment="1">
      <alignment vertical="center"/>
    </xf>
    <xf numFmtId="0" fontId="28" fillId="0" borderId="0" xfId="1" applyFont="1" applyAlignment="1">
      <alignment vertical="center"/>
    </xf>
    <xf numFmtId="0" fontId="14" fillId="0" borderId="0" xfId="1" applyFont="1" applyAlignment="1">
      <alignment vertical="center" wrapText="1"/>
    </xf>
    <xf numFmtId="0" fontId="6" fillId="0" borderId="0" xfId="0" applyFont="1" applyProtection="1">
      <alignment vertical="center"/>
      <protection locked="0"/>
    </xf>
    <xf numFmtId="0" fontId="7" fillId="0" borderId="0" xfId="0" applyFont="1">
      <alignment vertical="center"/>
    </xf>
    <xf numFmtId="0" fontId="13" fillId="0" borderId="6" xfId="1" applyFont="1" applyBorder="1" applyAlignment="1">
      <alignment vertical="center" shrinkToFit="1"/>
    </xf>
    <xf numFmtId="0" fontId="13" fillId="0" borderId="0" xfId="1" applyFont="1" applyBorder="1" applyAlignment="1">
      <alignment vertical="center"/>
    </xf>
    <xf numFmtId="0" fontId="26" fillId="0" borderId="0" xfId="1" applyFont="1" applyFill="1" applyAlignment="1" applyProtection="1">
      <alignment vertical="center"/>
    </xf>
    <xf numFmtId="0" fontId="13" fillId="0" borderId="6" xfId="1" applyFont="1" applyBorder="1" applyAlignment="1">
      <alignment vertical="center"/>
    </xf>
    <xf numFmtId="0" fontId="7" fillId="0" borderId="0" xfId="1" applyFont="1" applyFill="1" applyAlignment="1" applyProtection="1">
      <alignment vertical="center" shrinkToFit="1"/>
    </xf>
    <xf numFmtId="0" fontId="7" fillId="0" borderId="0" xfId="1" applyFont="1" applyFill="1" applyAlignment="1" applyProtection="1">
      <alignment horizontal="center" vertical="center"/>
    </xf>
    <xf numFmtId="0" fontId="12" fillId="0" borderId="0" xfId="1" applyFont="1" applyAlignment="1">
      <alignment vertical="center"/>
    </xf>
    <xf numFmtId="0" fontId="2" fillId="0" borderId="0" xfId="1" applyAlignment="1">
      <alignment vertical="center"/>
    </xf>
    <xf numFmtId="0" fontId="13" fillId="0" borderId="2" xfId="1" applyFont="1" applyBorder="1" applyAlignment="1">
      <alignment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2" fillId="0" borderId="14" xfId="1" applyBorder="1" applyAlignment="1">
      <alignment vertical="center"/>
    </xf>
    <xf numFmtId="0" fontId="9" fillId="0" borderId="15" xfId="1" applyFont="1" applyBorder="1" applyAlignment="1">
      <alignment vertical="center"/>
    </xf>
    <xf numFmtId="0" fontId="9" fillId="0" borderId="2" xfId="1" applyFont="1" applyBorder="1" applyAlignment="1">
      <alignment vertical="center"/>
    </xf>
    <xf numFmtId="0" fontId="2" fillId="0" borderId="0" xfId="1" applyAlignment="1">
      <alignment horizontal="right" vertical="center"/>
    </xf>
    <xf numFmtId="0" fontId="13" fillId="0" borderId="3" xfId="1" applyFont="1" applyBorder="1" applyAlignment="1">
      <alignment vertical="center" shrinkToFit="1"/>
    </xf>
    <xf numFmtId="0" fontId="13" fillId="0" borderId="4" xfId="1" applyFont="1" applyBorder="1" applyAlignment="1">
      <alignment vertical="center" shrinkToFit="1"/>
    </xf>
    <xf numFmtId="0" fontId="13" fillId="0" borderId="5" xfId="1" applyFont="1" applyBorder="1" applyAlignment="1">
      <alignment vertical="center" shrinkToFit="1"/>
    </xf>
    <xf numFmtId="0" fontId="13" fillId="0" borderId="2" xfId="1" applyFont="1" applyBorder="1" applyAlignment="1">
      <alignment horizontal="center" vertical="center"/>
    </xf>
    <xf numFmtId="0" fontId="26" fillId="0" borderId="0" xfId="1" applyFont="1" applyAlignment="1">
      <alignment vertical="center" shrinkToFit="1"/>
    </xf>
    <xf numFmtId="0" fontId="13" fillId="0" borderId="0" xfId="1" applyFont="1" applyAlignment="1">
      <alignment vertical="center" shrinkToFit="1"/>
    </xf>
    <xf numFmtId="0" fontId="28" fillId="0" borderId="0" xfId="1" applyFont="1" applyAlignment="1">
      <alignment vertical="center" shrinkToFit="1"/>
    </xf>
    <xf numFmtId="0" fontId="12" fillId="0" borderId="0" xfId="1" applyFont="1" applyAlignment="1">
      <alignment vertical="center" shrinkToFit="1"/>
    </xf>
    <xf numFmtId="0" fontId="13" fillId="0" borderId="3" xfId="1" applyFont="1" applyBorder="1" applyAlignment="1">
      <alignment horizontal="center" vertical="center" shrinkToFit="1"/>
    </xf>
    <xf numFmtId="0" fontId="13" fillId="0" borderId="4" xfId="1" applyFont="1" applyBorder="1" applyAlignment="1">
      <alignment horizontal="center" vertical="center" shrinkToFit="1"/>
    </xf>
    <xf numFmtId="0" fontId="13" fillId="0" borderId="5" xfId="1" applyFont="1" applyBorder="1" applyAlignment="1">
      <alignment horizontal="center" vertical="center" shrinkToFit="1"/>
    </xf>
    <xf numFmtId="0" fontId="13" fillId="0" borderId="3" xfId="1" applyFont="1" applyBorder="1" applyAlignment="1">
      <alignment vertical="center"/>
    </xf>
    <xf numFmtId="0" fontId="13" fillId="0" borderId="4" xfId="1" applyFont="1" applyBorder="1" applyAlignment="1">
      <alignment vertical="center"/>
    </xf>
    <xf numFmtId="0" fontId="13" fillId="0" borderId="5" xfId="1" applyFont="1" applyBorder="1" applyAlignment="1">
      <alignment vertical="center"/>
    </xf>
    <xf numFmtId="0" fontId="2" fillId="0" borderId="2" xfId="1" applyBorder="1" applyAlignment="1">
      <alignment horizontal="center" vertical="center"/>
    </xf>
    <xf numFmtId="0" fontId="13" fillId="0" borderId="13" xfId="1" applyFont="1" applyBorder="1" applyAlignment="1">
      <alignment horizontal="center" vertical="center"/>
    </xf>
    <xf numFmtId="0" fontId="17" fillId="0" borderId="4" xfId="1" applyFont="1" applyBorder="1" applyAlignment="1">
      <alignment vertical="center"/>
    </xf>
    <xf numFmtId="0" fontId="17" fillId="0" borderId="5" xfId="1" applyFont="1" applyBorder="1" applyAlignment="1">
      <alignment vertical="center"/>
    </xf>
    <xf numFmtId="0" fontId="2" fillId="0" borderId="13" xfId="1" applyBorder="1" applyAlignment="1">
      <alignment horizontal="center" vertical="center"/>
    </xf>
    <xf numFmtId="179" fontId="25" fillId="0" borderId="4" xfId="1" applyNumberFormat="1" applyFont="1" applyBorder="1" applyAlignment="1" applyProtection="1">
      <alignment horizontal="center" vertical="center" shrinkToFit="1"/>
      <protection locked="0"/>
    </xf>
    <xf numFmtId="0" fontId="11" fillId="0" borderId="2" xfId="1" applyFont="1" applyBorder="1" applyAlignment="1">
      <alignment vertical="center"/>
    </xf>
    <xf numFmtId="0" fontId="17" fillId="0" borderId="2" xfId="1" applyFont="1" applyBorder="1" applyAlignment="1">
      <alignment vertical="center"/>
    </xf>
    <xf numFmtId="49" fontId="15" fillId="0" borderId="2" xfId="1" applyNumberFormat="1" applyFont="1" applyBorder="1" applyAlignment="1" applyProtection="1">
      <alignment horizontal="left" vertical="center" wrapText="1"/>
      <protection locked="0"/>
    </xf>
    <xf numFmtId="0" fontId="11" fillId="0" borderId="2" xfId="1" applyFont="1" applyBorder="1" applyAlignment="1">
      <alignment vertical="center" wrapText="1"/>
    </xf>
    <xf numFmtId="0" fontId="2" fillId="0" borderId="2" xfId="1" applyFill="1" applyBorder="1" applyAlignment="1">
      <alignment horizontal="center" vertical="center"/>
    </xf>
    <xf numFmtId="0" fontId="17" fillId="0" borderId="0" xfId="1" applyFont="1" applyAlignment="1">
      <alignment vertical="center" shrinkToFit="1"/>
    </xf>
    <xf numFmtId="0" fontId="23" fillId="0" borderId="0" xfId="1" applyFont="1" applyAlignment="1">
      <alignment vertical="center" wrapText="1"/>
    </xf>
    <xf numFmtId="0" fontId="2" fillId="0" borderId="0" xfId="1" applyAlignment="1">
      <alignment vertical="center" shrinkToFit="1"/>
    </xf>
    <xf numFmtId="0" fontId="2" fillId="0" borderId="10" xfId="1" applyBorder="1" applyAlignment="1">
      <alignment vertical="center" shrinkToFit="1"/>
    </xf>
    <xf numFmtId="49" fontId="24" fillId="0" borderId="3" xfId="1" applyNumberFormat="1" applyFont="1" applyBorder="1" applyAlignment="1" applyProtection="1">
      <alignment horizontal="center" vertical="center"/>
      <protection locked="0"/>
    </xf>
    <xf numFmtId="49" fontId="18" fillId="0" borderId="4" xfId="1" applyNumberFormat="1" applyFont="1" applyBorder="1" applyAlignment="1" applyProtection="1">
      <alignment horizontal="center" vertical="center"/>
      <protection locked="0"/>
    </xf>
    <xf numFmtId="49" fontId="18" fillId="0" borderId="5" xfId="1" applyNumberFormat="1" applyFont="1" applyBorder="1" applyAlignment="1" applyProtection="1">
      <alignment horizontal="center" vertical="center"/>
      <protection locked="0"/>
    </xf>
    <xf numFmtId="0" fontId="19" fillId="0" borderId="0" xfId="1" applyFont="1" applyAlignment="1">
      <alignment vertical="center" wrapText="1"/>
    </xf>
    <xf numFmtId="0" fontId="2" fillId="0" borderId="0" xfId="1" applyAlignment="1">
      <alignment vertical="center" wrapText="1"/>
    </xf>
    <xf numFmtId="0" fontId="13" fillId="0" borderId="2" xfId="1" applyFont="1" applyBorder="1" applyAlignment="1">
      <alignment vertical="center" wrapText="1"/>
    </xf>
    <xf numFmtId="0" fontId="13" fillId="0" borderId="2" xfId="1" applyFont="1" applyBorder="1" applyAlignment="1">
      <alignment horizontal="center" vertical="center" wrapText="1"/>
    </xf>
    <xf numFmtId="0" fontId="17" fillId="0" borderId="2" xfId="1" applyFont="1" applyBorder="1" applyAlignment="1">
      <alignment horizontal="center" vertical="center"/>
    </xf>
    <xf numFmtId="0" fontId="13" fillId="0" borderId="0" xfId="1" applyFont="1" applyAlignment="1">
      <alignment vertical="center"/>
    </xf>
    <xf numFmtId="177" fontId="18" fillId="0" borderId="3" xfId="1" applyNumberFormat="1" applyFont="1" applyFill="1" applyBorder="1" applyAlignment="1" applyProtection="1">
      <alignment horizontal="center" vertical="center"/>
      <protection locked="0"/>
    </xf>
    <xf numFmtId="177" fontId="18" fillId="0" borderId="4" xfId="1" applyNumberFormat="1" applyFont="1" applyFill="1" applyBorder="1" applyAlignment="1" applyProtection="1">
      <alignment horizontal="center" vertical="center"/>
      <protection locked="0"/>
    </xf>
    <xf numFmtId="177" fontId="18" fillId="0" borderId="5" xfId="1" applyNumberFormat="1" applyFont="1" applyFill="1" applyBorder="1" applyAlignment="1" applyProtection="1">
      <alignment horizontal="center" vertical="center"/>
      <protection locked="0"/>
    </xf>
    <xf numFmtId="0" fontId="17" fillId="0" borderId="0" xfId="1" applyFont="1" applyBorder="1" applyAlignment="1">
      <alignment vertical="center" shrinkToFit="1"/>
    </xf>
    <xf numFmtId="178" fontId="18" fillId="0" borderId="3" xfId="1" applyNumberFormat="1" applyFont="1" applyBorder="1" applyAlignment="1" applyProtection="1">
      <alignment horizontal="center" vertical="center"/>
      <protection locked="0"/>
    </xf>
    <xf numFmtId="178" fontId="18" fillId="0" borderId="4" xfId="1" applyNumberFormat="1" applyFont="1" applyBorder="1" applyAlignment="1" applyProtection="1">
      <alignment horizontal="center" vertical="center"/>
      <protection locked="0"/>
    </xf>
    <xf numFmtId="178" fontId="18" fillId="0" borderId="5" xfId="1" applyNumberFormat="1" applyFont="1" applyBorder="1" applyAlignment="1" applyProtection="1">
      <alignment horizontal="center" vertical="center"/>
      <protection locked="0"/>
    </xf>
    <xf numFmtId="179" fontId="2" fillId="0" borderId="0" xfId="1" applyNumberFormat="1" applyBorder="1" applyAlignment="1" applyProtection="1">
      <alignment horizontal="center" vertical="center"/>
      <protection locked="0"/>
    </xf>
    <xf numFmtId="0" fontId="2" fillId="0" borderId="0" xfId="1" applyFill="1" applyAlignment="1">
      <alignment vertical="center"/>
    </xf>
    <xf numFmtId="0" fontId="2" fillId="0" borderId="0" xfId="1" applyFont="1" applyAlignment="1">
      <alignment vertical="center"/>
    </xf>
    <xf numFmtId="0" fontId="12" fillId="0" borderId="0" xfId="1" applyFont="1" applyAlignment="1">
      <alignment vertical="center"/>
    </xf>
    <xf numFmtId="0" fontId="17" fillId="0" borderId="10" xfId="1" applyFont="1" applyBorder="1" applyAlignment="1">
      <alignment vertical="center" shrinkToFit="1"/>
    </xf>
    <xf numFmtId="0" fontId="2" fillId="0" borderId="0" xfId="1" applyAlignment="1">
      <alignment vertical="center"/>
    </xf>
    <xf numFmtId="0" fontId="2" fillId="0" borderId="0" xfId="1" applyFill="1" applyAlignment="1">
      <alignment vertical="center" shrinkToFit="1"/>
    </xf>
    <xf numFmtId="0" fontId="9" fillId="2" borderId="2" xfId="1" applyFont="1" applyFill="1" applyBorder="1" applyAlignment="1">
      <alignment vertical="center"/>
    </xf>
    <xf numFmtId="0" fontId="2" fillId="0" borderId="3" xfId="1" applyBorder="1" applyAlignment="1" applyProtection="1">
      <alignment vertical="center"/>
      <protection locked="0"/>
    </xf>
    <xf numFmtId="0" fontId="2" fillId="0" borderId="4" xfId="1" applyBorder="1" applyAlignment="1" applyProtection="1">
      <alignment vertical="center"/>
      <protection locked="0"/>
    </xf>
    <xf numFmtId="0" fontId="2" fillId="0" borderId="5" xfId="1" applyBorder="1" applyAlignment="1" applyProtection="1">
      <alignment vertical="center"/>
      <protection locked="0"/>
    </xf>
    <xf numFmtId="0" fontId="9" fillId="4" borderId="2" xfId="1" applyFont="1" applyFill="1" applyBorder="1" applyAlignment="1">
      <alignment horizontal="center" vertical="center" shrinkToFit="1"/>
    </xf>
    <xf numFmtId="0" fontId="2" fillId="4" borderId="2" xfId="1" applyFill="1" applyBorder="1" applyAlignment="1">
      <alignment horizontal="center" vertical="center" shrinkToFit="1"/>
    </xf>
    <xf numFmtId="0" fontId="9" fillId="5" borderId="2" xfId="1" applyFont="1" applyFill="1" applyBorder="1" applyAlignment="1">
      <alignment vertical="center"/>
    </xf>
    <xf numFmtId="0" fontId="2" fillId="0" borderId="8" xfId="1" applyFont="1" applyFill="1" applyBorder="1" applyAlignment="1">
      <alignment vertical="center" shrinkToFit="1"/>
    </xf>
    <xf numFmtId="0" fontId="2" fillId="0" borderId="8" xfId="1" applyBorder="1" applyAlignment="1">
      <alignment vertical="center"/>
    </xf>
    <xf numFmtId="0" fontId="12" fillId="0" borderId="0" xfId="1" applyFont="1" applyFill="1" applyBorder="1" applyAlignment="1">
      <alignment vertical="center" shrinkToFit="1"/>
    </xf>
    <xf numFmtId="0" fontId="12" fillId="0" borderId="10" xfId="1" applyFont="1" applyFill="1" applyBorder="1" applyAlignment="1">
      <alignment vertical="center" shrinkToFit="1"/>
    </xf>
    <xf numFmtId="0" fontId="12" fillId="0" borderId="1" xfId="1" applyFont="1" applyFill="1" applyBorder="1" applyAlignment="1">
      <alignment vertical="center"/>
    </xf>
    <xf numFmtId="0" fontId="12" fillId="0" borderId="12" xfId="1" applyFont="1" applyFill="1" applyBorder="1" applyAlignment="1">
      <alignment vertical="center"/>
    </xf>
    <xf numFmtId="0" fontId="10" fillId="2" borderId="2" xfId="1" applyFont="1" applyFill="1" applyBorder="1" applyAlignment="1">
      <alignment horizontal="center" vertical="center"/>
    </xf>
    <xf numFmtId="0" fontId="2" fillId="0" borderId="2" xfId="1" applyBorder="1" applyAlignment="1" applyProtection="1">
      <alignment horizontal="center" vertical="center" shrinkToFit="1"/>
      <protection locked="0"/>
    </xf>
    <xf numFmtId="0" fontId="2" fillId="0" borderId="2" xfId="1" applyBorder="1" applyAlignment="1" applyProtection="1">
      <alignment horizontal="center" vertical="center"/>
      <protection locked="0"/>
    </xf>
    <xf numFmtId="176" fontId="2" fillId="0" borderId="2" xfId="1" applyNumberFormat="1" applyBorder="1" applyAlignment="1" applyProtection="1">
      <alignment horizontal="center" vertical="center"/>
      <protection locked="0"/>
    </xf>
    <xf numFmtId="0" fontId="2" fillId="0" borderId="2" xfId="1" applyFill="1" applyBorder="1" applyAlignment="1" applyProtection="1">
      <alignment horizontal="center" vertical="center" shrinkToFit="1"/>
      <protection locked="0"/>
    </xf>
    <xf numFmtId="0" fontId="2" fillId="0" borderId="2" xfId="1" applyFill="1" applyBorder="1" applyAlignment="1" applyProtection="1">
      <alignment horizontal="center" vertical="center"/>
      <protection locked="0"/>
    </xf>
    <xf numFmtId="176" fontId="2" fillId="0" borderId="2" xfId="1" applyNumberFormat="1" applyFill="1" applyBorder="1" applyAlignment="1" applyProtection="1">
      <alignment horizontal="center" vertical="center"/>
      <protection locked="0"/>
    </xf>
    <xf numFmtId="0" fontId="4" fillId="0" borderId="0" xfId="1" applyFont="1" applyAlignment="1">
      <alignment horizontal="center" vertical="center"/>
    </xf>
    <xf numFmtId="0" fontId="8" fillId="0" borderId="1" xfId="2" applyBorder="1" applyAlignment="1">
      <alignment horizontal="right" vertical="center"/>
    </xf>
    <xf numFmtId="49" fontId="2" fillId="0" borderId="3" xfId="1" applyNumberFormat="1" applyBorder="1" applyAlignment="1" applyProtection="1">
      <alignment horizontal="left" vertical="center" shrinkToFit="1"/>
      <protection locked="0"/>
    </xf>
    <xf numFmtId="49" fontId="2" fillId="0" borderId="4" xfId="1" applyNumberFormat="1" applyBorder="1" applyAlignment="1" applyProtection="1">
      <alignment horizontal="left" vertical="center" shrinkToFit="1"/>
      <protection locked="0"/>
    </xf>
    <xf numFmtId="49" fontId="2" fillId="0" borderId="5" xfId="1" applyNumberFormat="1" applyBorder="1" applyAlignment="1" applyProtection="1">
      <alignment horizontal="left" vertical="center" shrinkToFit="1"/>
      <protection locked="0"/>
    </xf>
    <xf numFmtId="0" fontId="7" fillId="3" borderId="2" xfId="1" applyFont="1" applyFill="1" applyBorder="1" applyAlignment="1">
      <alignment horizontal="center" vertical="center"/>
    </xf>
    <xf numFmtId="0" fontId="10" fillId="2" borderId="3" xfId="1" applyFont="1" applyFill="1" applyBorder="1" applyAlignment="1">
      <alignment vertical="center"/>
    </xf>
    <xf numFmtId="0" fontId="2" fillId="2" borderId="4" xfId="1" applyFill="1" applyBorder="1" applyAlignment="1">
      <alignment vertical="center"/>
    </xf>
    <xf numFmtId="0" fontId="2" fillId="2" borderId="5" xfId="1" applyFill="1" applyBorder="1" applyAlignment="1">
      <alignment vertical="center"/>
    </xf>
  </cellXfs>
  <cellStyles count="3">
    <cellStyle name="ハイパーリンク" xfId="2" builtinId="8"/>
    <cellStyle name="標準" xfId="0" builtinId="0"/>
    <cellStyle name="標準 2" xfId="1"/>
  </cellStyles>
  <dxfs count="54">
    <dxf>
      <fill>
        <patternFill>
          <bgColor rgb="FFFF0000"/>
        </patternFill>
      </fill>
    </dxf>
    <dxf>
      <font>
        <b/>
        <i val="0"/>
        <color rgb="FFFF0000"/>
      </font>
    </dxf>
    <dxf>
      <fill>
        <patternFill>
          <bgColor rgb="FFFF0000"/>
        </patternFill>
      </fill>
    </dxf>
    <dxf>
      <fill>
        <patternFill>
          <bgColor rgb="FFFFC000"/>
        </patternFill>
      </fill>
    </dxf>
    <dxf>
      <fill>
        <patternFill patternType="solid">
          <fgColor indexed="64"/>
          <bgColor rgb="FFFFC000"/>
        </patternFill>
      </fill>
    </dxf>
    <dxf>
      <fill>
        <patternFill>
          <bgColor rgb="FFFFC000"/>
        </patternFill>
      </fill>
    </dxf>
    <dxf>
      <font>
        <b/>
        <i val="0"/>
      </font>
    </dxf>
    <dxf>
      <font>
        <b/>
        <i val="0"/>
      </font>
    </dxf>
    <dxf>
      <font>
        <b/>
        <i val="0"/>
      </font>
    </dxf>
    <dxf>
      <font>
        <b/>
        <i val="0"/>
      </font>
    </dxf>
    <dxf>
      <fill>
        <patternFill>
          <bgColor rgb="FFFF0000"/>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ont>
        <b/>
        <i val="0"/>
        <color rgb="FFFF0000"/>
      </font>
    </dxf>
    <dxf>
      <font>
        <b/>
        <i val="0"/>
        <color rgb="FFFF0000"/>
      </font>
    </dxf>
    <dxf>
      <fill>
        <patternFill>
          <bgColor rgb="FFFFCC66"/>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0000"/>
        </patternFill>
      </fill>
    </dxf>
    <dxf>
      <fill>
        <patternFill>
          <bgColor rgb="FFFFCC66"/>
        </patternFill>
      </fill>
    </dxf>
    <dxf>
      <fill>
        <patternFill>
          <bgColor rgb="FFFF0000"/>
        </patternFill>
      </fill>
    </dxf>
    <dxf>
      <fill>
        <patternFill>
          <bgColor rgb="FFFF0000"/>
        </patternFill>
      </fill>
    </dxf>
    <dxf>
      <fill>
        <patternFill>
          <bgColor rgb="FFFF0000"/>
        </patternFill>
      </fill>
    </dxf>
    <dxf>
      <font>
        <b/>
        <i val="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rgb="FFFF0000"/>
      </font>
      <fill>
        <patternFill patternType="solid">
          <bgColor theme="4" tint="0.79998168889431442"/>
        </patternFill>
      </fill>
    </dxf>
    <dxf>
      <fill>
        <patternFill>
          <bgColor rgb="FFFF0000"/>
        </patternFill>
      </fill>
    </dxf>
    <dxf>
      <font>
        <b/>
        <i val="0"/>
        <color rgb="FFFF0000"/>
      </font>
      <fill>
        <patternFill patternType="none">
          <bgColor auto="1"/>
        </patternFill>
      </fill>
    </dxf>
    <dxf>
      <font>
        <b/>
        <i val="0"/>
        <color rgb="FF0070C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N$32" lockText="1" noThreeD="1"/>
</file>

<file path=xl/ctrlProps/ctrlProp10.xml><?xml version="1.0" encoding="utf-8"?>
<formControlPr xmlns="http://schemas.microsoft.com/office/spreadsheetml/2009/9/main" objectType="CheckBox" fmlaLink="$AN$70" lockText="1" noThreeD="1"/>
</file>

<file path=xl/ctrlProps/ctrlProp11.xml><?xml version="1.0" encoding="utf-8"?>
<formControlPr xmlns="http://schemas.microsoft.com/office/spreadsheetml/2009/9/main" objectType="Radio" firstButton="1" fmlaLink="$AN$69"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AN$7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fmlaLink="$AN$33" lockText="1" noThreeD="1"/>
</file>

<file path=xl/ctrlProps/ctrlProp20.xml><?xml version="1.0" encoding="utf-8"?>
<formControlPr xmlns="http://schemas.microsoft.com/office/spreadsheetml/2009/9/main" objectType="Radio" firstButton="1" fmlaLink="$AN$47"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N$90" lockText="1" noThreeD="1"/>
</file>

<file path=xl/ctrlProps/ctrlProp24.xml><?xml version="1.0" encoding="utf-8"?>
<formControlPr xmlns="http://schemas.microsoft.com/office/spreadsheetml/2009/9/main" objectType="CheckBox" fmlaLink="$AN$84" lockText="1" noThreeD="1"/>
</file>

<file path=xl/ctrlProps/ctrlProp25.xml><?xml version="1.0" encoding="utf-8"?>
<formControlPr xmlns="http://schemas.microsoft.com/office/spreadsheetml/2009/9/main" objectType="CheckBox" fmlaLink="$AN$85" lockText="1" noThreeD="1"/>
</file>

<file path=xl/ctrlProps/ctrlProp26.xml><?xml version="1.0" encoding="utf-8"?>
<formControlPr xmlns="http://schemas.microsoft.com/office/spreadsheetml/2009/9/main" objectType="CheckBox" fmlaLink="$AN$24" lockText="1" noThreeD="1"/>
</file>

<file path=xl/ctrlProps/ctrlProp27.xml><?xml version="1.0" encoding="utf-8"?>
<formControlPr xmlns="http://schemas.microsoft.com/office/spreadsheetml/2009/9/main" objectType="CheckBox" fmlaLink="$AN$25" lockText="1" noThreeD="1"/>
</file>

<file path=xl/ctrlProps/ctrlProp28.xml><?xml version="1.0" encoding="utf-8"?>
<formControlPr xmlns="http://schemas.microsoft.com/office/spreadsheetml/2009/9/main" objectType="CheckBox" fmlaLink="$AN$26" lockText="1" noThreeD="1"/>
</file>

<file path=xl/ctrlProps/ctrlProp29.xml><?xml version="1.0" encoding="utf-8"?>
<formControlPr xmlns="http://schemas.microsoft.com/office/spreadsheetml/2009/9/main" objectType="CheckBox" fmlaLink="$AO$24" lockText="1" noThreeD="1"/>
</file>

<file path=xl/ctrlProps/ctrlProp3.xml><?xml version="1.0" encoding="utf-8"?>
<formControlPr xmlns="http://schemas.microsoft.com/office/spreadsheetml/2009/9/main" objectType="CheckBox" fmlaLink="$AN$37" lockText="1" noThreeD="1"/>
</file>

<file path=xl/ctrlProps/ctrlProp30.xml><?xml version="1.0" encoding="utf-8"?>
<formControlPr xmlns="http://schemas.microsoft.com/office/spreadsheetml/2009/9/main" objectType="CheckBox" fmlaLink="$AO$25" lockText="1" noThreeD="1"/>
</file>

<file path=xl/ctrlProps/ctrlProp31.xml><?xml version="1.0" encoding="utf-8"?>
<formControlPr xmlns="http://schemas.microsoft.com/office/spreadsheetml/2009/9/main" objectType="CheckBox" fmlaLink="$AN$28"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fmlaLink="$AO$27" lockText="1" noThreeD="1"/>
</file>

<file path=xl/ctrlProps/ctrlProp36.xml><?xml version="1.0" encoding="utf-8"?>
<formControlPr xmlns="http://schemas.microsoft.com/office/spreadsheetml/2009/9/main" objectType="CheckBox" fmlaLink="$AN$27"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AN$13"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AN$38" lockText="1" noThreeD="1"/>
</file>

<file path=xl/ctrlProps/ctrlProp40.xml><?xml version="1.0" encoding="utf-8"?>
<formControlPr xmlns="http://schemas.microsoft.com/office/spreadsheetml/2009/9/main" objectType="CheckBox" fmlaLink="$AN$96"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CheckBox" fmlaLink="$AN$52" lockText="1" noThreeD="1"/>
</file>

<file path=xl/ctrlProps/ctrlProp43.xml><?xml version="1.0" encoding="utf-8"?>
<formControlPr xmlns="http://schemas.microsoft.com/office/spreadsheetml/2009/9/main" objectType="CheckBox" fmlaLink="$AN$55" lockText="1" noThreeD="1"/>
</file>

<file path=xl/ctrlProps/ctrlProp44.xml><?xml version="1.0" encoding="utf-8"?>
<formControlPr xmlns="http://schemas.microsoft.com/office/spreadsheetml/2009/9/main" objectType="CheckBox" fmlaLink="$AN$58"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fmlaLink="$AO$93" lockText="1" noThreeD="1"/>
</file>

<file path=xl/ctrlProps/ctrlProp5.xml><?xml version="1.0" encoding="utf-8"?>
<formControlPr xmlns="http://schemas.microsoft.com/office/spreadsheetml/2009/9/main" objectType="Radio" firstButton="1" fmlaLink="$AN$4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AN$43"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AN$6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12</xdr:col>
          <xdr:colOff>57150</xdr:colOff>
          <xdr:row>32</xdr:row>
          <xdr:rowOff>28575</xdr:rowOff>
        </xdr:to>
        <xdr:sp macro="" textlink="">
          <xdr:nvSpPr>
            <xdr:cNvPr id="2049" name="Check Box 1" descr="入出金明細"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996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xdr:row>
          <xdr:rowOff>0</xdr:rowOff>
        </xdr:from>
        <xdr:to>
          <xdr:col>18</xdr:col>
          <xdr:colOff>47625</xdr:colOff>
          <xdr:row>32</xdr:row>
          <xdr:rowOff>28575</xdr:rowOff>
        </xdr:to>
        <xdr:sp macro="" textlink="">
          <xdr:nvSpPr>
            <xdr:cNvPr id="2050" name="Check Box 2" descr="振込明細"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1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36</xdr:row>
          <xdr:rowOff>0</xdr:rowOff>
        </xdr:from>
        <xdr:to>
          <xdr:col>12</xdr:col>
          <xdr:colOff>47625</xdr:colOff>
          <xdr:row>37</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1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0</xdr:rowOff>
        </xdr:from>
        <xdr:to>
          <xdr:col>18</xdr:col>
          <xdr:colOff>57150</xdr:colOff>
          <xdr:row>37</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1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39</xdr:row>
          <xdr:rowOff>171450</xdr:rowOff>
        </xdr:from>
        <xdr:to>
          <xdr:col>12</xdr:col>
          <xdr:colOff>9525</xdr:colOff>
          <xdr:row>41</xdr:row>
          <xdr:rowOff>38100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39</xdr:row>
          <xdr:rowOff>161925</xdr:rowOff>
        </xdr:from>
        <xdr:to>
          <xdr:col>18</xdr:col>
          <xdr:colOff>9525</xdr:colOff>
          <xdr:row>41</xdr:row>
          <xdr:rowOff>28575</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41</xdr:row>
          <xdr:rowOff>161925</xdr:rowOff>
        </xdr:from>
        <xdr:to>
          <xdr:col>12</xdr:col>
          <xdr:colOff>9525</xdr:colOff>
          <xdr:row>43</xdr:row>
          <xdr:rowOff>38100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41</xdr:row>
          <xdr:rowOff>171450</xdr:rowOff>
        </xdr:from>
        <xdr:to>
          <xdr:col>20</xdr:col>
          <xdr:colOff>9525</xdr:colOff>
          <xdr:row>43</xdr:row>
          <xdr:rowOff>28575</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67</xdr:row>
          <xdr:rowOff>76200</xdr:rowOff>
        </xdr:from>
        <xdr:to>
          <xdr:col>4</xdr:col>
          <xdr:colOff>28575</xdr:colOff>
          <xdr:row>68</xdr:row>
          <xdr:rowOff>95250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69</xdr:row>
          <xdr:rowOff>76200</xdr:rowOff>
        </xdr:from>
        <xdr:to>
          <xdr:col>4</xdr:col>
          <xdr:colOff>28575</xdr:colOff>
          <xdr:row>70</xdr:row>
          <xdr:rowOff>95250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67</xdr:row>
          <xdr:rowOff>19050</xdr:rowOff>
        </xdr:from>
        <xdr:to>
          <xdr:col>22</xdr:col>
          <xdr:colOff>9525</xdr:colOff>
          <xdr:row>68</xdr:row>
          <xdr:rowOff>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68</xdr:row>
          <xdr:rowOff>19050</xdr:rowOff>
        </xdr:from>
        <xdr:to>
          <xdr:col>22</xdr:col>
          <xdr:colOff>28575</xdr:colOff>
          <xdr:row>68</xdr:row>
          <xdr:rowOff>171450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71</xdr:row>
          <xdr:rowOff>19050</xdr:rowOff>
        </xdr:from>
        <xdr:to>
          <xdr:col>25</xdr:col>
          <xdr:colOff>9525</xdr:colOff>
          <xdr:row>74</xdr:row>
          <xdr:rowOff>171450</xdr:rowOff>
        </xdr:to>
        <xdr:sp macro="" textlink="">
          <xdr:nvSpPr>
            <xdr:cNvPr id="2061" name="住民税限度額"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69</xdr:row>
          <xdr:rowOff>9525</xdr:rowOff>
        </xdr:from>
        <xdr:to>
          <xdr:col>25</xdr:col>
          <xdr:colOff>9525</xdr:colOff>
          <xdr:row>73</xdr:row>
          <xdr:rowOff>9525</xdr:rowOff>
        </xdr:to>
        <xdr:sp macro="" textlink="">
          <xdr:nvSpPr>
            <xdr:cNvPr id="2062" name="給振限度額"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66</xdr:row>
          <xdr:rowOff>333375</xdr:rowOff>
        </xdr:from>
        <xdr:to>
          <xdr:col>25</xdr:col>
          <xdr:colOff>19050</xdr:colOff>
          <xdr:row>68</xdr:row>
          <xdr:rowOff>180975</xdr:rowOff>
        </xdr:to>
        <xdr:sp macro="" textlink="">
          <xdr:nvSpPr>
            <xdr:cNvPr id="2063" name="総振限度額"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39</xdr:row>
          <xdr:rowOff>152400</xdr:rowOff>
        </xdr:from>
        <xdr:to>
          <xdr:col>19</xdr:col>
          <xdr:colOff>133350</xdr:colOff>
          <xdr:row>41</xdr:row>
          <xdr:rowOff>57150</xdr:rowOff>
        </xdr:to>
        <xdr:sp macro="" textlink="">
          <xdr:nvSpPr>
            <xdr:cNvPr id="2064" name="アンサー取引限度額"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69</xdr:row>
          <xdr:rowOff>9525</xdr:rowOff>
        </xdr:from>
        <xdr:to>
          <xdr:col>22</xdr:col>
          <xdr:colOff>28575</xdr:colOff>
          <xdr:row>69</xdr:row>
          <xdr:rowOff>180975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70</xdr:row>
          <xdr:rowOff>19050</xdr:rowOff>
        </xdr:from>
        <xdr:to>
          <xdr:col>21</xdr:col>
          <xdr:colOff>180975</xdr:colOff>
          <xdr:row>70</xdr:row>
          <xdr:rowOff>142875</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45</xdr:row>
          <xdr:rowOff>161925</xdr:rowOff>
        </xdr:from>
        <xdr:to>
          <xdr:col>22</xdr:col>
          <xdr:colOff>114300</xdr:colOff>
          <xdr:row>47</xdr:row>
          <xdr:rowOff>57150</xdr:rowOff>
        </xdr:to>
        <xdr:sp macro="" textlink="">
          <xdr:nvSpPr>
            <xdr:cNvPr id="2067" name="取引明細表"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45</xdr:row>
          <xdr:rowOff>171450</xdr:rowOff>
        </xdr:from>
        <xdr:to>
          <xdr:col>12</xdr:col>
          <xdr:colOff>47625</xdr:colOff>
          <xdr:row>47</xdr:row>
          <xdr:rowOff>19050</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45</xdr:row>
          <xdr:rowOff>171450</xdr:rowOff>
        </xdr:from>
        <xdr:to>
          <xdr:col>18</xdr:col>
          <xdr:colOff>9525</xdr:colOff>
          <xdr:row>47</xdr:row>
          <xdr:rowOff>38100</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41</xdr:row>
          <xdr:rowOff>123825</xdr:rowOff>
        </xdr:from>
        <xdr:to>
          <xdr:col>24</xdr:col>
          <xdr:colOff>76200</xdr:colOff>
          <xdr:row>43</xdr:row>
          <xdr:rowOff>57150</xdr:rowOff>
        </xdr:to>
        <xdr:sp macro="" textlink="">
          <xdr:nvSpPr>
            <xdr:cNvPr id="2070" name="振込振替手数料引落"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88</xdr:row>
          <xdr:rowOff>161925</xdr:rowOff>
        </xdr:from>
        <xdr:to>
          <xdr:col>4</xdr:col>
          <xdr:colOff>38100</xdr:colOff>
          <xdr:row>90</xdr:row>
          <xdr:rowOff>19050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82</xdr:row>
          <xdr:rowOff>161925</xdr:rowOff>
        </xdr:from>
        <xdr:to>
          <xdr:col>4</xdr:col>
          <xdr:colOff>28575</xdr:colOff>
          <xdr:row>84</xdr:row>
          <xdr:rowOff>28575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82</xdr:row>
          <xdr:rowOff>180975</xdr:rowOff>
        </xdr:from>
        <xdr:to>
          <xdr:col>12</xdr:col>
          <xdr:colOff>9525</xdr:colOff>
          <xdr:row>84</xdr:row>
          <xdr:rowOff>9525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xdr:row>
          <xdr:rowOff>9525</xdr:rowOff>
        </xdr:from>
        <xdr:to>
          <xdr:col>4</xdr:col>
          <xdr:colOff>47625</xdr:colOff>
          <xdr:row>24</xdr:row>
          <xdr:rowOff>9525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xdr:row>
          <xdr:rowOff>0</xdr:rowOff>
        </xdr:from>
        <xdr:to>
          <xdr:col>4</xdr:col>
          <xdr:colOff>47625</xdr:colOff>
          <xdr:row>25</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xdr:row>
          <xdr:rowOff>247650</xdr:rowOff>
        </xdr:from>
        <xdr:to>
          <xdr:col>4</xdr:col>
          <xdr:colOff>47625</xdr:colOff>
          <xdr:row>26</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228600</xdr:rowOff>
        </xdr:from>
        <xdr:to>
          <xdr:col>21</xdr:col>
          <xdr:colOff>47625</xdr:colOff>
          <xdr:row>23</xdr:row>
          <xdr:rowOff>238125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24</xdr:row>
          <xdr:rowOff>0</xdr:rowOff>
        </xdr:from>
        <xdr:to>
          <xdr:col>21</xdr:col>
          <xdr:colOff>47625</xdr:colOff>
          <xdr:row>25</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27</xdr:row>
          <xdr:rowOff>0</xdr:rowOff>
        </xdr:from>
        <xdr:to>
          <xdr:col>4</xdr:col>
          <xdr:colOff>47625</xdr:colOff>
          <xdr:row>28</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76</xdr:row>
          <xdr:rowOff>0</xdr:rowOff>
        </xdr:from>
        <xdr:to>
          <xdr:col>25</xdr:col>
          <xdr:colOff>9525</xdr:colOff>
          <xdr:row>77</xdr:row>
          <xdr:rowOff>171450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76</xdr:row>
          <xdr:rowOff>0</xdr:rowOff>
        </xdr:from>
        <xdr:to>
          <xdr:col>25</xdr:col>
          <xdr:colOff>9525</xdr:colOff>
          <xdr:row>77</xdr:row>
          <xdr:rowOff>171450</xdr:rowOff>
        </xdr:to>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72</xdr:row>
          <xdr:rowOff>95250</xdr:rowOff>
        </xdr:from>
        <xdr:to>
          <xdr:col>37</xdr:col>
          <xdr:colOff>85725</xdr:colOff>
          <xdr:row>74</xdr:row>
          <xdr:rowOff>171450</xdr:rowOff>
        </xdr:to>
        <xdr:sp macro="" textlink="">
          <xdr:nvSpPr>
            <xdr:cNvPr id="2082" name="Group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26</xdr:row>
          <xdr:rowOff>0</xdr:rowOff>
        </xdr:from>
        <xdr:to>
          <xdr:col>21</xdr:col>
          <xdr:colOff>47625</xdr:colOff>
          <xdr:row>27</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xdr:row>
          <xdr:rowOff>0</xdr:rowOff>
        </xdr:from>
        <xdr:to>
          <xdr:col>4</xdr:col>
          <xdr:colOff>47625</xdr:colOff>
          <xdr:row>27</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123825</xdr:rowOff>
        </xdr:from>
        <xdr:to>
          <xdr:col>11</xdr:col>
          <xdr:colOff>47625</xdr:colOff>
          <xdr:row>14</xdr:row>
          <xdr:rowOff>95250</xdr:rowOff>
        </xdr:to>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228600</xdr:rowOff>
        </xdr:from>
        <xdr:to>
          <xdr:col>8</xdr:col>
          <xdr:colOff>57150</xdr:colOff>
          <xdr:row>12</xdr:row>
          <xdr:rowOff>219075</xdr:rowOff>
        </xdr:to>
        <xdr:sp macro="" textlink="">
          <xdr:nvSpPr>
            <xdr:cNvPr id="2086" name="Option Button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9525</xdr:rowOff>
        </xdr:from>
        <xdr:to>
          <xdr:col>8</xdr:col>
          <xdr:colOff>104775</xdr:colOff>
          <xdr:row>13</xdr:row>
          <xdr:rowOff>171450</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95</xdr:row>
          <xdr:rowOff>0</xdr:rowOff>
        </xdr:from>
        <xdr:to>
          <xdr:col>4</xdr:col>
          <xdr:colOff>9525</xdr:colOff>
          <xdr:row>96</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36</xdr:row>
          <xdr:rowOff>0</xdr:rowOff>
        </xdr:from>
        <xdr:to>
          <xdr:col>21</xdr:col>
          <xdr:colOff>9525</xdr:colOff>
          <xdr:row>37</xdr:row>
          <xdr:rowOff>95250</xdr:rowOff>
        </xdr:to>
        <xdr:sp macro="" textlink="">
          <xdr:nvSpPr>
            <xdr:cNvPr id="2089" name="振込振替サービス"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51</xdr:row>
          <xdr:rowOff>0</xdr:rowOff>
        </xdr:from>
        <xdr:to>
          <xdr:col>12</xdr:col>
          <xdr:colOff>47625</xdr:colOff>
          <xdr:row>52</xdr:row>
          <xdr:rowOff>28575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1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54</xdr:row>
          <xdr:rowOff>0</xdr:rowOff>
        </xdr:from>
        <xdr:to>
          <xdr:col>12</xdr:col>
          <xdr:colOff>47625</xdr:colOff>
          <xdr:row>55</xdr:row>
          <xdr:rowOff>28575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1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57</xdr:row>
          <xdr:rowOff>0</xdr:rowOff>
        </xdr:from>
        <xdr:to>
          <xdr:col>12</xdr:col>
          <xdr:colOff>47625</xdr:colOff>
          <xdr:row>58</xdr:row>
          <xdr:rowOff>28575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1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74</xdr:row>
          <xdr:rowOff>95250</xdr:rowOff>
        </xdr:from>
        <xdr:to>
          <xdr:col>37</xdr:col>
          <xdr:colOff>85725</xdr:colOff>
          <xdr:row>76</xdr:row>
          <xdr:rowOff>76200</xdr:rowOff>
        </xdr:to>
        <xdr:sp macro="" textlink="">
          <xdr:nvSpPr>
            <xdr:cNvPr id="2093" name="Group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91</xdr:row>
          <xdr:rowOff>180975</xdr:rowOff>
        </xdr:from>
        <xdr:to>
          <xdr:col>4</xdr:col>
          <xdr:colOff>28575</xdr:colOff>
          <xdr:row>92</xdr:row>
          <xdr:rowOff>238125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109"/>
  <sheetViews>
    <sheetView showGridLines="0" tabSelected="1" view="pageBreakPreview" zoomScale="110" zoomScaleNormal="100" zoomScaleSheetLayoutView="110" workbookViewId="0"/>
  </sheetViews>
  <sheetFormatPr defaultColWidth="2.5" defaultRowHeight="15" customHeight="1" x14ac:dyDescent="0.4"/>
  <cols>
    <col min="1" max="12" width="2.5" style="2"/>
    <col min="13" max="14" width="2.5" style="2" customWidth="1"/>
    <col min="15" max="22" width="2.5" style="2"/>
    <col min="23" max="23" width="2.5" style="2" customWidth="1"/>
    <col min="24" max="24" width="2.5" style="2"/>
    <col min="25" max="25" width="2.5" style="2" customWidth="1"/>
    <col min="26" max="26" width="2.375" style="2" customWidth="1"/>
    <col min="27" max="32" width="2.5" style="2"/>
    <col min="33" max="33" width="2.75" style="2" customWidth="1"/>
    <col min="34" max="36" width="2.5" style="2"/>
    <col min="37" max="37" width="2.25" style="2" customWidth="1"/>
    <col min="38" max="39" width="2.5" style="2"/>
    <col min="40" max="41" width="7.625" style="3" hidden="1" customWidth="1"/>
    <col min="42" max="43" width="7.625" style="5" hidden="1" customWidth="1"/>
    <col min="44" max="44" width="2.5" style="2" customWidth="1"/>
    <col min="45" max="16384" width="2.5" style="2"/>
  </cols>
  <sheetData>
    <row r="1" spans="1:43" ht="18" customHeight="1" x14ac:dyDescent="0.4">
      <c r="A1" s="1"/>
      <c r="B1" s="151" t="s">
        <v>0</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P1" s="4"/>
    </row>
    <row r="2" spans="1:43" ht="18" customHeight="1" x14ac:dyDescent="0.4">
      <c r="B2" s="151" t="s">
        <v>1</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P2" s="4" t="s">
        <v>2</v>
      </c>
    </row>
    <row r="3" spans="1:43" ht="20.100000000000001" customHeight="1" x14ac:dyDescent="0.4">
      <c r="B3" s="2" t="s">
        <v>3</v>
      </c>
      <c r="AC3" s="152"/>
      <c r="AD3" s="152"/>
      <c r="AE3" s="152"/>
      <c r="AF3" s="152"/>
      <c r="AG3" s="152"/>
      <c r="AH3" s="152"/>
      <c r="AI3" s="152"/>
      <c r="AJ3" s="152"/>
      <c r="AK3" s="152"/>
      <c r="AP3" s="5" t="s">
        <v>4</v>
      </c>
    </row>
    <row r="4" spans="1:43" ht="18" customHeight="1" x14ac:dyDescent="0.4">
      <c r="B4" s="131" t="s">
        <v>5</v>
      </c>
      <c r="C4" s="131"/>
      <c r="D4" s="131"/>
      <c r="E4" s="131"/>
      <c r="F4" s="131"/>
      <c r="G4" s="153"/>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5"/>
      <c r="AL4" s="6"/>
      <c r="AP4" s="5" t="str">
        <f>IF(G4&lt;&gt;"","OK","ERROR")</f>
        <v>ERROR</v>
      </c>
    </row>
    <row r="5" spans="1:43" ht="18" customHeight="1" x14ac:dyDescent="0.4">
      <c r="B5" s="131" t="s">
        <v>6</v>
      </c>
      <c r="C5" s="131"/>
      <c r="D5" s="131"/>
      <c r="E5" s="131"/>
      <c r="F5" s="131"/>
      <c r="G5" s="153"/>
      <c r="H5" s="154"/>
      <c r="I5" s="154"/>
      <c r="J5" s="154"/>
      <c r="K5" s="154"/>
      <c r="L5" s="154"/>
      <c r="M5" s="154"/>
      <c r="N5" s="154"/>
      <c r="O5" s="154"/>
      <c r="P5" s="154"/>
      <c r="Q5" s="154"/>
      <c r="R5" s="154"/>
      <c r="S5" s="154"/>
      <c r="T5" s="154"/>
      <c r="U5" s="154"/>
      <c r="V5" s="154"/>
      <c r="W5" s="154"/>
      <c r="X5" s="154"/>
      <c r="Y5" s="156" t="s">
        <v>7</v>
      </c>
      <c r="Z5" s="156"/>
      <c r="AA5" s="156"/>
      <c r="AB5" s="156"/>
      <c r="AC5" s="156"/>
      <c r="AD5" s="156"/>
      <c r="AE5" s="156"/>
      <c r="AF5" s="156"/>
      <c r="AG5" s="156"/>
      <c r="AH5" s="156"/>
      <c r="AI5" s="156"/>
      <c r="AJ5" s="156"/>
      <c r="AK5" s="156"/>
      <c r="AL5" s="7"/>
      <c r="AP5" s="5" t="str">
        <f>IF(G5&lt;&gt;"","OK","ERROR")</f>
        <v>ERROR</v>
      </c>
    </row>
    <row r="6" spans="1:43" ht="18" customHeight="1" x14ac:dyDescent="0.4">
      <c r="B6" s="157" t="s">
        <v>8</v>
      </c>
      <c r="C6" s="158"/>
      <c r="D6" s="158"/>
      <c r="E6" s="158"/>
      <c r="F6" s="159"/>
      <c r="G6" s="153"/>
      <c r="H6" s="154"/>
      <c r="I6" s="154"/>
      <c r="J6" s="154"/>
      <c r="K6" s="154"/>
      <c r="L6" s="154"/>
      <c r="M6" s="154"/>
      <c r="N6" s="154"/>
      <c r="O6" s="154"/>
      <c r="P6" s="154"/>
      <c r="Q6" s="154"/>
      <c r="R6" s="154"/>
      <c r="S6" s="154"/>
      <c r="T6" s="154"/>
      <c r="U6" s="154"/>
      <c r="V6" s="154"/>
      <c r="W6" s="154"/>
      <c r="X6" s="154"/>
      <c r="Y6" s="156"/>
      <c r="Z6" s="156"/>
      <c r="AA6" s="156"/>
      <c r="AB6" s="156"/>
      <c r="AC6" s="156"/>
      <c r="AD6" s="156"/>
      <c r="AE6" s="156"/>
      <c r="AF6" s="156"/>
      <c r="AG6" s="156"/>
      <c r="AH6" s="156"/>
      <c r="AI6" s="156"/>
      <c r="AJ6" s="156"/>
      <c r="AK6" s="156"/>
      <c r="AM6" s="3"/>
      <c r="AN6" s="8"/>
      <c r="AO6" s="8"/>
      <c r="AP6" s="5" t="str">
        <f>IF(G6&lt;&gt;"","OK","ERROR")</f>
        <v>ERROR</v>
      </c>
      <c r="AQ6" s="2"/>
    </row>
    <row r="7" spans="1:43" ht="18" customHeight="1" x14ac:dyDescent="0.4">
      <c r="B7" s="131" t="s">
        <v>9</v>
      </c>
      <c r="C7" s="131"/>
      <c r="D7" s="131"/>
      <c r="E7" s="131"/>
      <c r="F7" s="131"/>
      <c r="G7" s="144" t="s">
        <v>10</v>
      </c>
      <c r="H7" s="144"/>
      <c r="I7" s="144"/>
      <c r="J7" s="144"/>
      <c r="K7" s="144"/>
      <c r="L7" s="144" t="s">
        <v>11</v>
      </c>
      <c r="M7" s="144"/>
      <c r="N7" s="144"/>
      <c r="O7" s="144" t="s">
        <v>12</v>
      </c>
      <c r="P7" s="144"/>
      <c r="Q7" s="144"/>
      <c r="R7" s="144"/>
      <c r="S7" s="144"/>
      <c r="T7" s="131" t="s">
        <v>13</v>
      </c>
      <c r="U7" s="131"/>
      <c r="V7" s="131"/>
      <c r="W7" s="131"/>
      <c r="X7" s="131"/>
      <c r="Y7" s="144" t="s">
        <v>10</v>
      </c>
      <c r="Z7" s="144"/>
      <c r="AA7" s="144"/>
      <c r="AB7" s="144"/>
      <c r="AC7" s="144"/>
      <c r="AD7" s="144" t="s">
        <v>11</v>
      </c>
      <c r="AE7" s="144"/>
      <c r="AF7" s="144"/>
      <c r="AG7" s="144" t="s">
        <v>12</v>
      </c>
      <c r="AH7" s="144"/>
      <c r="AI7" s="144"/>
      <c r="AJ7" s="144"/>
      <c r="AK7" s="144"/>
      <c r="AL7" s="9"/>
      <c r="AP7" s="5" t="str">
        <f>IF(AND(G8&lt;&gt;"",L8&lt;&gt;"",O8&lt;&gt;""),"OK","ERROR")</f>
        <v>ERROR</v>
      </c>
    </row>
    <row r="8" spans="1:43" ht="18" customHeight="1" x14ac:dyDescent="0.4">
      <c r="B8" s="131"/>
      <c r="C8" s="131"/>
      <c r="D8" s="131"/>
      <c r="E8" s="131"/>
      <c r="F8" s="131"/>
      <c r="G8" s="145"/>
      <c r="H8" s="145"/>
      <c r="I8" s="145"/>
      <c r="J8" s="145"/>
      <c r="K8" s="145"/>
      <c r="L8" s="146"/>
      <c r="M8" s="146"/>
      <c r="N8" s="146"/>
      <c r="O8" s="147"/>
      <c r="P8" s="147"/>
      <c r="Q8" s="147"/>
      <c r="R8" s="147"/>
      <c r="S8" s="147"/>
      <c r="T8" s="131"/>
      <c r="U8" s="131"/>
      <c r="V8" s="131"/>
      <c r="W8" s="131"/>
      <c r="X8" s="131"/>
      <c r="Y8" s="148"/>
      <c r="Z8" s="148"/>
      <c r="AA8" s="148"/>
      <c r="AB8" s="148"/>
      <c r="AC8" s="148"/>
      <c r="AD8" s="149"/>
      <c r="AE8" s="149"/>
      <c r="AF8" s="149"/>
      <c r="AG8" s="150"/>
      <c r="AH8" s="150"/>
      <c r="AI8" s="150"/>
      <c r="AJ8" s="150"/>
      <c r="AK8" s="150"/>
      <c r="AL8" s="9"/>
      <c r="AP8" s="5" t="str">
        <f>IF(AND(Y8&lt;&gt;"",AD8&lt;&gt;"",AG8&lt;&gt;""),"OK","ERROR")</f>
        <v>ERROR</v>
      </c>
    </row>
    <row r="9" spans="1:43" ht="18" customHeight="1" x14ac:dyDescent="0.4">
      <c r="B9" s="131" t="s">
        <v>14</v>
      </c>
      <c r="C9" s="131"/>
      <c r="D9" s="131"/>
      <c r="E9" s="131"/>
      <c r="F9" s="131"/>
      <c r="G9" s="132"/>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4"/>
      <c r="AL9" s="10"/>
      <c r="AP9" s="5" t="str">
        <f>IF(G9&lt;&gt;"","OK","ERROR")</f>
        <v>ERROR</v>
      </c>
    </row>
    <row r="10" spans="1:43" ht="18" customHeight="1" x14ac:dyDescent="0.4">
      <c r="B10" s="135" t="s">
        <v>15</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1"/>
    </row>
    <row r="11" spans="1:43" ht="18" customHeight="1" x14ac:dyDescent="0.4">
      <c r="B11" s="2" t="s">
        <v>16</v>
      </c>
      <c r="G11" s="12"/>
      <c r="H11" s="12"/>
      <c r="I11" s="12"/>
      <c r="J11" s="12"/>
    </row>
    <row r="12" spans="1:43" ht="18" customHeight="1" x14ac:dyDescent="0.4"/>
    <row r="13" spans="1:43" ht="18" customHeight="1" x14ac:dyDescent="0.4">
      <c r="B13" s="137" t="s">
        <v>17</v>
      </c>
      <c r="C13" s="137"/>
      <c r="D13" s="137"/>
      <c r="E13" s="137"/>
      <c r="F13" s="137"/>
      <c r="G13" s="13"/>
      <c r="H13" s="14"/>
      <c r="I13" s="138" t="s">
        <v>18</v>
      </c>
      <c r="J13" s="138"/>
      <c r="K13" s="138"/>
      <c r="L13" s="138"/>
      <c r="M13" s="138"/>
      <c r="N13" s="138"/>
      <c r="O13" s="138"/>
      <c r="P13" s="138"/>
      <c r="Q13" s="138"/>
      <c r="R13" s="138"/>
      <c r="S13" s="138"/>
      <c r="T13" s="138"/>
      <c r="U13" s="138"/>
      <c r="V13" s="138"/>
      <c r="W13" s="138"/>
      <c r="X13" s="138"/>
      <c r="Y13" s="138"/>
      <c r="Z13" s="138"/>
      <c r="AA13" s="138"/>
      <c r="AB13" s="138"/>
      <c r="AC13" s="138"/>
      <c r="AD13" s="139"/>
      <c r="AE13" s="139"/>
      <c r="AF13" s="139"/>
      <c r="AG13" s="139"/>
      <c r="AH13" s="15"/>
      <c r="AI13" s="15"/>
      <c r="AJ13" s="15"/>
      <c r="AK13" s="15"/>
      <c r="AL13" s="16"/>
      <c r="AP13" s="5" t="str">
        <f>IF(OR(AN13=1,AN13=2),"OK","ERROR")</f>
        <v>ERROR</v>
      </c>
    </row>
    <row r="14" spans="1:43" ht="18" customHeight="1" x14ac:dyDescent="0.4">
      <c r="B14" s="137"/>
      <c r="C14" s="137"/>
      <c r="D14" s="137"/>
      <c r="E14" s="137"/>
      <c r="F14" s="137"/>
      <c r="G14" s="9"/>
      <c r="H14" s="17"/>
      <c r="I14" s="140" t="s">
        <v>19</v>
      </c>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1"/>
    </row>
    <row r="15" spans="1:43" ht="18" customHeight="1" x14ac:dyDescent="0.4">
      <c r="B15" s="137"/>
      <c r="C15" s="137"/>
      <c r="D15" s="137"/>
      <c r="E15" s="137"/>
      <c r="F15" s="137"/>
      <c r="G15" s="18"/>
      <c r="H15" s="142" t="s">
        <v>20</v>
      </c>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3"/>
    </row>
    <row r="16" spans="1:43" ht="18" customHeight="1" x14ac:dyDescent="0.4">
      <c r="B16" s="19" t="s">
        <v>21</v>
      </c>
      <c r="C16" s="19"/>
    </row>
    <row r="17" spans="2:44" ht="18" customHeight="1" x14ac:dyDescent="0.4">
      <c r="B17" s="19" t="s">
        <v>22</v>
      </c>
      <c r="C17" s="19"/>
    </row>
    <row r="18" spans="2:44" s="70" customFormat="1" ht="18" customHeight="1" x14ac:dyDescent="0.4">
      <c r="B18" s="69" t="s">
        <v>129</v>
      </c>
      <c r="C18" s="69"/>
      <c r="AN18" s="3"/>
      <c r="AO18" s="3"/>
      <c r="AP18" s="5"/>
      <c r="AQ18" s="5"/>
    </row>
    <row r="19" spans="2:44" ht="18" customHeight="1" x14ac:dyDescent="0.4">
      <c r="B19" s="19" t="s">
        <v>23</v>
      </c>
      <c r="C19" s="19"/>
      <c r="AR19" s="20"/>
    </row>
    <row r="20" spans="2:44" ht="18" customHeight="1" x14ac:dyDescent="0.4">
      <c r="B20" s="19" t="s">
        <v>24</v>
      </c>
      <c r="C20" s="19"/>
      <c r="AR20" s="20"/>
    </row>
    <row r="21" spans="2:44" ht="15" customHeight="1" x14ac:dyDescent="0.4">
      <c r="B21" s="19"/>
      <c r="C21" s="19"/>
      <c r="AR21" s="20"/>
    </row>
    <row r="22" spans="2:44" ht="18.75" x14ac:dyDescent="0.4">
      <c r="B22" s="21"/>
      <c r="C22" s="19" t="s">
        <v>25</v>
      </c>
    </row>
    <row r="23" spans="2:44" ht="18.75" x14ac:dyDescent="0.4">
      <c r="B23" s="21"/>
      <c r="C23" s="19" t="s">
        <v>26</v>
      </c>
      <c r="T23" s="19" t="s">
        <v>27</v>
      </c>
    </row>
    <row r="24" spans="2:44" ht="20.100000000000001" customHeight="1" x14ac:dyDescent="0.4">
      <c r="B24" s="21"/>
      <c r="C24" s="21"/>
      <c r="D24" s="22" t="s">
        <v>28</v>
      </c>
      <c r="E24" s="129" t="s">
        <v>29</v>
      </c>
      <c r="F24" s="129"/>
      <c r="G24" s="129"/>
      <c r="H24" s="129"/>
      <c r="I24" s="129"/>
      <c r="J24" s="129"/>
      <c r="K24" s="129"/>
      <c r="L24" s="129"/>
      <c r="M24" s="129"/>
      <c r="N24" s="23" t="s">
        <v>30</v>
      </c>
      <c r="O24" s="23"/>
      <c r="P24" s="23"/>
      <c r="Q24" s="24"/>
      <c r="V24" s="106" t="s">
        <v>31</v>
      </c>
      <c r="W24" s="106"/>
      <c r="X24" s="106"/>
      <c r="Y24" s="106"/>
      <c r="Z24" s="106"/>
      <c r="AA24" s="106"/>
      <c r="AB24" s="106"/>
      <c r="AC24" s="106"/>
      <c r="AD24" s="106"/>
      <c r="AE24" s="23" t="s">
        <v>32</v>
      </c>
      <c r="AN24" s="25"/>
      <c r="AO24" s="25"/>
    </row>
    <row r="25" spans="2:44" ht="20.100000000000001" customHeight="1" x14ac:dyDescent="0.4">
      <c r="B25" s="21"/>
      <c r="C25" s="26"/>
      <c r="D25" s="27"/>
      <c r="E25" s="130" t="s">
        <v>33</v>
      </c>
      <c r="F25" s="130"/>
      <c r="G25" s="130"/>
      <c r="H25" s="130"/>
      <c r="I25" s="130"/>
      <c r="J25" s="130"/>
      <c r="K25" s="130"/>
      <c r="L25" s="130"/>
      <c r="M25" s="130"/>
      <c r="N25" s="23" t="s">
        <v>34</v>
      </c>
      <c r="O25" s="23"/>
      <c r="P25" s="23"/>
      <c r="Q25" s="27"/>
      <c r="R25" s="27"/>
      <c r="V25" s="106" t="s">
        <v>35</v>
      </c>
      <c r="W25" s="106"/>
      <c r="X25" s="106"/>
      <c r="Y25" s="106"/>
      <c r="Z25" s="106"/>
      <c r="AA25" s="106"/>
      <c r="AB25" s="106"/>
      <c r="AC25" s="106"/>
      <c r="AD25" s="106"/>
      <c r="AE25" s="23" t="s">
        <v>32</v>
      </c>
      <c r="AN25" s="25"/>
      <c r="AO25" s="25"/>
      <c r="AP25" s="5" t="str">
        <f>IF(AN25=TRUE,IF(AND(AN26=FALSE,AN27=FALSE),"OK","ERROR"),"OK")</f>
        <v>OK</v>
      </c>
    </row>
    <row r="26" spans="2:44" ht="20.100000000000001" customHeight="1" x14ac:dyDescent="0.4">
      <c r="B26" s="21"/>
      <c r="C26" s="26"/>
      <c r="D26" s="27"/>
      <c r="E26" s="125" t="s">
        <v>36</v>
      </c>
      <c r="F26" s="125"/>
      <c r="G26" s="125"/>
      <c r="H26" s="125"/>
      <c r="I26" s="125"/>
      <c r="J26" s="125"/>
      <c r="K26" s="125"/>
      <c r="L26" s="125"/>
      <c r="M26" s="125"/>
      <c r="N26" s="23" t="s">
        <v>37</v>
      </c>
      <c r="O26" s="23"/>
      <c r="P26" s="23"/>
      <c r="Q26" s="27"/>
      <c r="R26" s="27"/>
      <c r="V26" s="106"/>
      <c r="W26" s="106"/>
      <c r="X26" s="106"/>
      <c r="Y26" s="106"/>
      <c r="Z26" s="106"/>
      <c r="AA26" s="106"/>
      <c r="AB26" s="106"/>
      <c r="AC26" s="106"/>
      <c r="AD26" s="106"/>
      <c r="AE26" s="23"/>
      <c r="AG26" s="23"/>
      <c r="AH26" s="23"/>
      <c r="AN26" s="25"/>
      <c r="AO26" s="25"/>
      <c r="AP26" s="5" t="str">
        <f>IF(AND(AN26=TRUE,AN27=TRUE),"ERROR","OK")</f>
        <v>OK</v>
      </c>
    </row>
    <row r="27" spans="2:44" ht="20.100000000000001" customHeight="1" x14ac:dyDescent="0.4">
      <c r="B27" s="21"/>
      <c r="C27" s="26"/>
      <c r="D27" s="27"/>
      <c r="E27" s="125" t="s">
        <v>38</v>
      </c>
      <c r="F27" s="125"/>
      <c r="G27" s="125"/>
      <c r="H27" s="125"/>
      <c r="I27" s="125"/>
      <c r="J27" s="125"/>
      <c r="K27" s="125"/>
      <c r="L27" s="125"/>
      <c r="M27" s="125"/>
      <c r="N27" s="23" t="s">
        <v>39</v>
      </c>
      <c r="P27" s="23"/>
      <c r="Q27" s="23"/>
      <c r="R27" s="27"/>
      <c r="V27" s="106" t="s">
        <v>40</v>
      </c>
      <c r="W27" s="106"/>
      <c r="X27" s="106"/>
      <c r="Y27" s="106"/>
      <c r="Z27" s="106"/>
      <c r="AA27" s="106"/>
      <c r="AB27" s="106"/>
      <c r="AC27" s="106"/>
      <c r="AD27" s="106"/>
      <c r="AE27" s="23" t="s">
        <v>41</v>
      </c>
      <c r="AH27" s="23"/>
      <c r="AI27" s="23"/>
      <c r="AJ27" s="28"/>
      <c r="AK27" s="28"/>
      <c r="AN27" s="25"/>
      <c r="AO27" s="25"/>
    </row>
    <row r="28" spans="2:44" ht="20.100000000000001" customHeight="1" x14ac:dyDescent="0.4">
      <c r="B28" s="21"/>
      <c r="C28" s="21"/>
      <c r="E28" s="126" t="s">
        <v>42</v>
      </c>
      <c r="F28" s="127"/>
      <c r="G28" s="127"/>
      <c r="H28" s="127"/>
      <c r="I28" s="127"/>
      <c r="J28" s="127"/>
      <c r="K28" s="127"/>
      <c r="L28" s="127"/>
      <c r="M28" s="127"/>
      <c r="N28" s="23" t="s">
        <v>43</v>
      </c>
      <c r="O28" s="23"/>
      <c r="P28" s="23"/>
      <c r="AI28" s="28"/>
      <c r="AJ28" s="28"/>
      <c r="AK28" s="28"/>
      <c r="AN28" s="25"/>
      <c r="AO28" s="25"/>
    </row>
    <row r="29" spans="2:44" ht="15" customHeight="1" x14ac:dyDescent="0.4">
      <c r="B29" s="21"/>
      <c r="C29" s="21"/>
      <c r="AH29" s="22"/>
      <c r="AI29" s="22"/>
      <c r="AJ29" s="28"/>
      <c r="AK29" s="28"/>
      <c r="AN29" s="25"/>
      <c r="AO29" s="25"/>
    </row>
    <row r="30" spans="2:44" ht="15" customHeight="1" x14ac:dyDescent="0.4">
      <c r="B30" s="29" t="s">
        <v>44</v>
      </c>
      <c r="T30" s="29"/>
    </row>
    <row r="31" spans="2:44" ht="15" customHeight="1" x14ac:dyDescent="0.4">
      <c r="C31" s="2" t="s">
        <v>45</v>
      </c>
      <c r="H31" s="30"/>
    </row>
    <row r="32" spans="2:44" ht="15" customHeight="1" x14ac:dyDescent="0.4">
      <c r="D32" s="21" t="s">
        <v>46</v>
      </c>
      <c r="E32" s="21"/>
      <c r="F32" s="21"/>
      <c r="G32" s="21"/>
      <c r="H32" s="21"/>
      <c r="I32" s="21"/>
      <c r="J32" s="21"/>
      <c r="K32" s="21"/>
      <c r="L32" s="27"/>
      <c r="M32" s="31" t="s">
        <v>47</v>
      </c>
      <c r="N32" s="27"/>
      <c r="O32" s="27"/>
      <c r="P32" s="27"/>
      <c r="Q32" s="27"/>
      <c r="R32" s="27"/>
      <c r="S32" s="26" t="s">
        <v>48</v>
      </c>
      <c r="T32" s="27"/>
      <c r="U32" s="27"/>
      <c r="W32" s="32" t="str">
        <f>IF(AN24=TRUE,IF(OR(AN32=TRUE,AN33=TRUE),"","←必ず選択してください。"),"")</f>
        <v/>
      </c>
      <c r="AP32" s="5" t="str">
        <f>IF(AN24=TRUE,IF(OR(AN32=TRUE,AN33=TRUE),"OK","ERROR"),IF(AND(AN32=FALSE,AN33=FALSE),"OK","ERROR"))</f>
        <v>OK</v>
      </c>
    </row>
    <row r="33" spans="3:42" ht="15" customHeight="1" x14ac:dyDescent="0.4">
      <c r="L33" s="27"/>
      <c r="M33" s="27"/>
      <c r="N33" s="27"/>
      <c r="O33" s="27"/>
      <c r="P33" s="27"/>
      <c r="Q33" s="27"/>
      <c r="R33" s="27"/>
      <c r="S33" s="27"/>
      <c r="T33" s="27"/>
      <c r="U33" s="27"/>
    </row>
    <row r="34" spans="3:42" ht="15" customHeight="1" x14ac:dyDescent="0.4">
      <c r="C34" s="2" t="s">
        <v>49</v>
      </c>
      <c r="L34" s="27"/>
      <c r="M34" s="27"/>
      <c r="N34" s="27"/>
      <c r="O34" s="27"/>
      <c r="P34" s="27"/>
      <c r="Q34" s="27"/>
      <c r="R34" s="27"/>
      <c r="S34" s="27"/>
      <c r="T34" s="27"/>
      <c r="U34" s="27"/>
    </row>
    <row r="35" spans="3:42" ht="15" customHeight="1" x14ac:dyDescent="0.4">
      <c r="D35" s="104" t="s">
        <v>50</v>
      </c>
      <c r="E35" s="104"/>
      <c r="F35" s="104"/>
      <c r="G35" s="104"/>
      <c r="H35" s="104"/>
      <c r="I35" s="104"/>
      <c r="J35" s="104"/>
      <c r="K35" s="128"/>
      <c r="L35" s="117"/>
      <c r="M35" s="118"/>
      <c r="N35" s="119"/>
      <c r="O35" s="27"/>
      <c r="P35" s="27"/>
      <c r="Q35" s="27"/>
      <c r="R35" s="27"/>
      <c r="S35" s="27"/>
      <c r="T35" s="27"/>
      <c r="U35" s="27"/>
      <c r="AP35" s="5" t="str">
        <f>IF(AN25=TRUE,IF(L35&lt;&gt;"","OK","ERROR"),IF(L35="","OK","ERROR"))</f>
        <v>OK</v>
      </c>
    </row>
    <row r="36" spans="3:42" ht="15" customHeight="1" x14ac:dyDescent="0.4">
      <c r="L36" s="33" t="s">
        <v>51</v>
      </c>
      <c r="M36" s="27"/>
      <c r="N36" s="27"/>
      <c r="O36" s="27"/>
      <c r="P36" s="27"/>
      <c r="Q36" s="27"/>
      <c r="R36" s="27"/>
      <c r="S36" s="27"/>
      <c r="T36" s="27"/>
      <c r="U36" s="27"/>
    </row>
    <row r="37" spans="3:42" ht="15" customHeight="1" x14ac:dyDescent="0.4">
      <c r="D37" s="84" t="s">
        <v>52</v>
      </c>
      <c r="E37" s="84"/>
      <c r="F37" s="84"/>
      <c r="G37" s="84"/>
      <c r="H37" s="84"/>
      <c r="I37" s="84"/>
      <c r="J37" s="84"/>
      <c r="K37" s="84"/>
      <c r="M37" s="34" t="s">
        <v>53</v>
      </c>
      <c r="S37" s="34" t="s">
        <v>54</v>
      </c>
      <c r="W37" s="32" t="str">
        <f>IF(AN25=TRUE,IF(OR(AN37=TRUE,AN38=TRUE),"","←必ず選択してください。(複数選択可)"),"")</f>
        <v/>
      </c>
      <c r="AP37" s="5" t="str">
        <f>IF(AN25=TRUE,IF(OR(AN37=TRUE,AN38=TRUE),"OK","ERROR"),IF(AND(AN37=FALSE,AN38=FALSE),"OK","ERROR"))</f>
        <v>OK</v>
      </c>
    </row>
    <row r="38" spans="3:42" ht="15" customHeight="1" x14ac:dyDescent="0.4">
      <c r="L38" s="33" t="str">
        <f>IF(AN37=TRUE,"※事前登録を利用する場合は別途「入金指定口座登録依頼書」のお申込みが必要になります。","")</f>
        <v/>
      </c>
      <c r="W38" s="33"/>
    </row>
    <row r="39" spans="3:42" ht="15" customHeight="1" x14ac:dyDescent="0.4">
      <c r="D39" s="104" t="s">
        <v>55</v>
      </c>
      <c r="E39" s="104"/>
      <c r="F39" s="104"/>
      <c r="G39" s="104"/>
      <c r="H39" s="104"/>
      <c r="I39" s="104"/>
      <c r="J39" s="104"/>
      <c r="K39" s="120"/>
      <c r="L39" s="121"/>
      <c r="M39" s="122"/>
      <c r="N39" s="122"/>
      <c r="O39" s="123"/>
      <c r="P39" s="35"/>
      <c r="R39" s="34" t="s">
        <v>56</v>
      </c>
      <c r="S39" s="32"/>
      <c r="Z39" s="117"/>
      <c r="AA39" s="118"/>
      <c r="AB39" s="119"/>
      <c r="AI39" s="36"/>
      <c r="AJ39" s="36"/>
      <c r="AK39" s="36"/>
      <c r="AL39" s="36"/>
      <c r="AN39" s="37"/>
      <c r="AO39" s="37"/>
      <c r="AP39" s="5" t="str">
        <f>IF(AN25=TRUE,IF(OR(AN37=TRUE,AN38=TRUE),IF(L39&lt;&gt;"","OK","ERROR"),"ERROR"),IF(L39="","OK","ERROR"))</f>
        <v>OK</v>
      </c>
    </row>
    <row r="40" spans="3:42" ht="15" customHeight="1" x14ac:dyDescent="0.4">
      <c r="D40" s="38"/>
      <c r="K40" s="36"/>
      <c r="L40" s="39"/>
      <c r="M40" s="36"/>
      <c r="N40" s="40"/>
      <c r="O40" s="36"/>
      <c r="P40" s="36"/>
      <c r="Q40" s="36"/>
      <c r="R40" s="36"/>
      <c r="Y40" s="38"/>
      <c r="Z40" s="39"/>
      <c r="AB40" s="36"/>
      <c r="AC40" s="36"/>
      <c r="AD40" s="36"/>
      <c r="AE40" s="36"/>
      <c r="AF40" s="36"/>
      <c r="AG40" s="36"/>
      <c r="AH40" s="36"/>
      <c r="AI40" s="36"/>
      <c r="AJ40" s="36"/>
      <c r="AK40" s="36"/>
      <c r="AL40" s="36"/>
      <c r="AN40" s="37"/>
      <c r="AO40" s="37"/>
      <c r="AP40" s="5" t="str">
        <f>IF(AN38=TRUE,IF(Z39&lt;&gt;"","OK","ERROR"),IF(Z39="","OK","ERROR"))</f>
        <v>OK</v>
      </c>
    </row>
    <row r="41" spans="3:42" ht="15" customHeight="1" x14ac:dyDescent="0.4">
      <c r="D41" s="84" t="s">
        <v>57</v>
      </c>
      <c r="E41" s="84"/>
      <c r="F41" s="84"/>
      <c r="G41" s="84"/>
      <c r="H41" s="84"/>
      <c r="I41" s="84"/>
      <c r="J41" s="84"/>
      <c r="K41" s="84"/>
      <c r="M41" s="34" t="s">
        <v>58</v>
      </c>
      <c r="S41" s="84" t="s">
        <v>59</v>
      </c>
      <c r="T41" s="84"/>
      <c r="U41" s="124"/>
      <c r="V41" s="124"/>
      <c r="W41" s="124"/>
      <c r="X41" s="2" t="s">
        <v>60</v>
      </c>
      <c r="AB41" s="32" t="str">
        <f>IF(AND(AN25=TRUE,AN41=""),"←どちらか１つ選択。","")</f>
        <v/>
      </c>
      <c r="AP41" s="5" t="str">
        <f>IF(AN25=TRUE,IF(AN41=1,IF(U41="","OK","ERROR"),IF(AN41=2,IF(U41&lt;&gt;"","OK","ERROR"),"ERROR")),IF(AND(AN41="",U38=""),"OK","ERROR"))</f>
        <v>OK</v>
      </c>
    </row>
    <row r="42" spans="3:42" ht="15" customHeight="1" x14ac:dyDescent="0.4">
      <c r="D42" s="41"/>
      <c r="E42" s="41"/>
      <c r="F42" s="41"/>
      <c r="G42" s="41"/>
      <c r="H42" s="41"/>
      <c r="I42" s="41"/>
      <c r="J42" s="41"/>
      <c r="V42" s="32" t="str">
        <f>IF(AN41=2,IF(U41="","↑金額をご入力して下さい。",""),"")</f>
        <v/>
      </c>
    </row>
    <row r="43" spans="3:42" ht="15" customHeight="1" x14ac:dyDescent="0.4">
      <c r="D43" s="104" t="s">
        <v>61</v>
      </c>
      <c r="E43" s="104"/>
      <c r="F43" s="104"/>
      <c r="G43" s="104"/>
      <c r="H43" s="104"/>
      <c r="I43" s="104"/>
      <c r="J43" s="104"/>
      <c r="K43" s="104"/>
      <c r="M43" s="21" t="s">
        <v>62</v>
      </c>
      <c r="U43" s="34" t="s">
        <v>63</v>
      </c>
      <c r="Y43" s="32" t="str">
        <f>IF(AN25=TRUE,IF(OR(AN43=1,AN43=2),"","←どちらか１つ選択。"),"")</f>
        <v/>
      </c>
      <c r="AP43" s="5" t="str">
        <f>IF(AN25=TRUE,IF(OR(AN43=1,AN43=2),"OK","ERROR"),IF(AN25=FALSE,IF(AN43="","OK","ERROR"),""))</f>
        <v>OK</v>
      </c>
    </row>
    <row r="44" spans="3:42" ht="15" customHeight="1" x14ac:dyDescent="0.4">
      <c r="AJ44" s="42"/>
    </row>
    <row r="45" spans="3:42" ht="15" customHeight="1" x14ac:dyDescent="0.4">
      <c r="D45" s="104" t="s">
        <v>64</v>
      </c>
      <c r="E45" s="104"/>
      <c r="F45" s="104"/>
      <c r="G45" s="104"/>
      <c r="H45" s="104"/>
      <c r="I45" s="104"/>
      <c r="J45" s="104"/>
      <c r="K45" s="104"/>
      <c r="L45" s="43" t="s">
        <v>65</v>
      </c>
    </row>
    <row r="46" spans="3:42" ht="15" customHeight="1" x14ac:dyDescent="0.4">
      <c r="L46" s="44" t="s">
        <v>66</v>
      </c>
    </row>
    <row r="47" spans="3:42" ht="15" customHeight="1" x14ac:dyDescent="0.4">
      <c r="D47" s="104" t="s">
        <v>67</v>
      </c>
      <c r="E47" s="104"/>
      <c r="F47" s="104"/>
      <c r="G47" s="104"/>
      <c r="H47" s="104"/>
      <c r="I47" s="104"/>
      <c r="J47" s="104"/>
      <c r="K47" s="104"/>
      <c r="L47" s="34"/>
      <c r="M47" s="34" t="s">
        <v>68</v>
      </c>
      <c r="S47" s="21" t="s">
        <v>69</v>
      </c>
      <c r="V47" s="32" t="str">
        <f>IF(AN25=TRUE,IF(OR(AN47=1,AN47=2),"","←どちらか１つ選択。"),"")</f>
        <v/>
      </c>
      <c r="AP47" s="5" t="str">
        <f>IF(AN25=TRUE,IF(OR(AN47=1,AN47=2),"OK","ERROR"),IF(AN25=FALSE,IF(AN47="","OK","ERROR"),""))</f>
        <v>OK</v>
      </c>
    </row>
    <row r="48" spans="3:42" ht="15" customHeight="1" x14ac:dyDescent="0.4">
      <c r="E48" s="105" t="s">
        <v>70</v>
      </c>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45"/>
      <c r="AJ48" s="45"/>
      <c r="AK48" s="45"/>
      <c r="AL48" s="45"/>
    </row>
    <row r="49" spans="2:42" ht="15" customHeight="1" x14ac:dyDescent="0.4">
      <c r="D49" s="4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45"/>
      <c r="AJ49" s="45"/>
      <c r="AK49" s="45"/>
      <c r="AL49" s="45"/>
    </row>
    <row r="50" spans="2:42" ht="15" customHeight="1" x14ac:dyDescent="0.4">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row>
    <row r="51" spans="2:42" ht="15" customHeight="1" x14ac:dyDescent="0.4">
      <c r="C51" s="2" t="s">
        <v>71</v>
      </c>
      <c r="M51" s="34"/>
      <c r="Q51" s="27"/>
      <c r="R51" s="27"/>
      <c r="S51" s="27"/>
      <c r="T51" s="27"/>
      <c r="U51" s="27"/>
    </row>
    <row r="52" spans="2:42" ht="15" customHeight="1" x14ac:dyDescent="0.4">
      <c r="D52" s="116" t="s">
        <v>72</v>
      </c>
      <c r="E52" s="116"/>
      <c r="F52" s="116"/>
      <c r="G52" s="116"/>
      <c r="H52" s="116"/>
      <c r="I52" s="116"/>
      <c r="J52" s="116"/>
      <c r="K52" s="116"/>
      <c r="M52" s="34" t="s">
        <v>53</v>
      </c>
      <c r="P52" s="27"/>
      <c r="Q52" s="27"/>
      <c r="R52" s="27"/>
      <c r="S52" s="27"/>
      <c r="T52" s="27"/>
      <c r="U52" s="27"/>
      <c r="AP52" s="5" t="str">
        <f>IF(AN26=TRUE,IF(AN52=TRUE,"OK","ERROR"),IF(AN52=TRUE,"ERROR","OK"))</f>
        <v>OK</v>
      </c>
    </row>
    <row r="53" spans="2:42" ht="15" customHeight="1" x14ac:dyDescent="0.4">
      <c r="L53" s="46" t="str">
        <f>IF(AN52=TRUE,"※事前登録を利用する場合は別途「入金指定口座登録依頼書」のお申込みが必要になります。","")</f>
        <v/>
      </c>
      <c r="M53" s="27"/>
      <c r="N53" s="27"/>
      <c r="O53" s="27"/>
      <c r="P53" s="27"/>
      <c r="Q53" s="27"/>
      <c r="R53" s="27"/>
      <c r="S53" s="27"/>
      <c r="T53" s="27"/>
      <c r="U53" s="27"/>
    </row>
    <row r="54" spans="2:42" ht="15" customHeight="1" x14ac:dyDescent="0.4">
      <c r="C54" s="2" t="s">
        <v>73</v>
      </c>
      <c r="M54" s="34"/>
      <c r="Q54" s="27"/>
      <c r="R54" s="27"/>
      <c r="S54" s="27"/>
      <c r="T54" s="27"/>
      <c r="U54" s="27"/>
    </row>
    <row r="55" spans="2:42" ht="15" customHeight="1" x14ac:dyDescent="0.4">
      <c r="D55" s="116" t="s">
        <v>72</v>
      </c>
      <c r="E55" s="116"/>
      <c r="F55" s="116"/>
      <c r="G55" s="116"/>
      <c r="H55" s="116"/>
      <c r="I55" s="116"/>
      <c r="J55" s="116"/>
      <c r="K55" s="116"/>
      <c r="M55" s="34" t="s">
        <v>74</v>
      </c>
      <c r="P55" s="27"/>
      <c r="Q55" s="27"/>
      <c r="R55" s="34" t="s">
        <v>56</v>
      </c>
      <c r="S55" s="32"/>
      <c r="Z55" s="117"/>
      <c r="AA55" s="118"/>
      <c r="AB55" s="119"/>
      <c r="AP55" s="5" t="str">
        <f>IF(AN27=TRUE,IF(AN55=TRUE,"OK","ERROR"),IF(AN55=TRUE,"ERROR","OK"))</f>
        <v>OK</v>
      </c>
    </row>
    <row r="56" spans="2:42" ht="15" customHeight="1" x14ac:dyDescent="0.4">
      <c r="L56" s="27"/>
      <c r="M56" s="27"/>
      <c r="N56" s="27"/>
      <c r="O56" s="27"/>
      <c r="P56" s="27"/>
      <c r="Q56" s="27"/>
      <c r="R56" s="27"/>
      <c r="S56" s="27"/>
      <c r="T56" s="27"/>
      <c r="U56" s="27"/>
      <c r="AP56" s="5" t="str">
        <f>IF(AN55=TRUE,IF(Z55&lt;&gt;"","OK","ERROR"),IF(Z55="","OK","ERROR"))</f>
        <v>OK</v>
      </c>
    </row>
    <row r="57" spans="2:42" ht="15" customHeight="1" x14ac:dyDescent="0.4">
      <c r="C57" s="2" t="s">
        <v>75</v>
      </c>
      <c r="L57" s="27"/>
      <c r="M57" s="27"/>
      <c r="N57" s="27"/>
      <c r="O57" s="27"/>
      <c r="P57" s="27"/>
      <c r="Q57" s="27"/>
      <c r="R57" s="27"/>
      <c r="S57" s="27"/>
      <c r="T57" s="27"/>
      <c r="U57" s="27"/>
    </row>
    <row r="58" spans="2:42" ht="15" customHeight="1" x14ac:dyDescent="0.4">
      <c r="D58" s="104" t="s">
        <v>76</v>
      </c>
      <c r="E58" s="104"/>
      <c r="F58" s="104"/>
      <c r="G58" s="104"/>
      <c r="H58" s="104"/>
      <c r="I58" s="104"/>
      <c r="J58" s="104"/>
      <c r="K58" s="104"/>
      <c r="M58" s="34" t="s">
        <v>68</v>
      </c>
      <c r="P58" s="27"/>
      <c r="Q58" s="27"/>
      <c r="R58" s="27"/>
      <c r="S58" s="27"/>
      <c r="T58" s="27"/>
      <c r="U58" s="27"/>
      <c r="AP58" s="5" t="str">
        <f>IF(AN28=TRUE,IF(AN58=TRUE,"OK","ERROR"),IF(AN58=TRUE,"ERROR","OK"))</f>
        <v>OK</v>
      </c>
    </row>
    <row r="59" spans="2:42" ht="15" customHeight="1" x14ac:dyDescent="0.4">
      <c r="E59" s="105" t="s">
        <v>77</v>
      </c>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45"/>
      <c r="AJ59" s="45"/>
      <c r="AK59" s="45"/>
      <c r="AL59" s="45"/>
    </row>
    <row r="60" spans="2:42" ht="15" customHeight="1" x14ac:dyDescent="0.4">
      <c r="D60" s="4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45"/>
      <c r="AJ60" s="45"/>
      <c r="AK60" s="45"/>
      <c r="AL60" s="45"/>
    </row>
    <row r="61" spans="2:42" ht="15" customHeight="1" x14ac:dyDescent="0.4">
      <c r="L61" s="27"/>
      <c r="M61" s="27"/>
      <c r="N61" s="27"/>
      <c r="O61" s="27"/>
      <c r="P61" s="27"/>
      <c r="Q61" s="27"/>
      <c r="R61" s="27"/>
      <c r="S61" s="27"/>
      <c r="T61" s="27"/>
      <c r="U61" s="27"/>
    </row>
    <row r="62" spans="2:42" ht="15" customHeight="1" x14ac:dyDescent="0.4">
      <c r="B62" s="29" t="s">
        <v>78</v>
      </c>
    </row>
    <row r="63" spans="2:42" ht="15" customHeight="1" x14ac:dyDescent="0.4">
      <c r="C63" s="2" t="s">
        <v>79</v>
      </c>
    </row>
    <row r="64" spans="2:42" ht="15" customHeight="1" x14ac:dyDescent="0.4">
      <c r="D64" s="106" t="s">
        <v>80</v>
      </c>
      <c r="E64" s="106"/>
      <c r="F64" s="106"/>
      <c r="G64" s="106"/>
      <c r="H64" s="106"/>
      <c r="I64" s="106"/>
      <c r="J64" s="106"/>
      <c r="K64" s="106"/>
      <c r="L64" s="107"/>
      <c r="M64" s="108"/>
      <c r="N64" s="109"/>
      <c r="O64" s="109"/>
      <c r="P64" s="110"/>
      <c r="Q64" s="111" t="s">
        <v>81</v>
      </c>
      <c r="R64" s="112"/>
      <c r="S64" s="112"/>
      <c r="T64" s="112"/>
      <c r="U64" s="112"/>
      <c r="V64" s="112"/>
      <c r="W64" s="112"/>
      <c r="X64" s="112"/>
      <c r="Y64" s="112"/>
      <c r="Z64" s="112"/>
      <c r="AA64" s="112"/>
      <c r="AB64" s="112"/>
      <c r="AC64" s="112"/>
      <c r="AD64" s="112"/>
      <c r="AE64" s="112"/>
      <c r="AF64" s="112"/>
      <c r="AG64" s="112"/>
      <c r="AH64" s="112"/>
      <c r="AI64" s="112"/>
      <c r="AJ64" s="112"/>
      <c r="AK64" s="112"/>
      <c r="AL64" s="112"/>
      <c r="AP64" s="5" t="str">
        <f>IF(AND(AO24=FALSE,AO25=FALSE,AO26=FALSE),IF(M64&lt;&gt;"","ERROR","OK"),"OK")</f>
        <v>OK</v>
      </c>
    </row>
    <row r="65" spans="3:44" ht="15" customHeight="1" x14ac:dyDescent="0.4">
      <c r="K65" s="36"/>
      <c r="L65" s="36"/>
      <c r="M65" s="36"/>
      <c r="N65" s="36"/>
      <c r="O65" s="36"/>
      <c r="P65" s="32"/>
      <c r="Q65" s="112"/>
      <c r="R65" s="112"/>
      <c r="S65" s="112"/>
      <c r="T65" s="112"/>
      <c r="U65" s="112"/>
      <c r="V65" s="112"/>
      <c r="W65" s="112"/>
      <c r="X65" s="112"/>
      <c r="Y65" s="112"/>
      <c r="Z65" s="112"/>
      <c r="AA65" s="112"/>
      <c r="AB65" s="112"/>
      <c r="AC65" s="112"/>
      <c r="AD65" s="112"/>
      <c r="AE65" s="112"/>
      <c r="AF65" s="112"/>
      <c r="AG65" s="112"/>
      <c r="AH65" s="112"/>
      <c r="AI65" s="112"/>
      <c r="AJ65" s="112"/>
      <c r="AK65" s="112"/>
      <c r="AL65" s="112"/>
    </row>
    <row r="66" spans="3:44" ht="15" customHeight="1" x14ac:dyDescent="0.4">
      <c r="C66" s="2" t="s">
        <v>82</v>
      </c>
      <c r="K66" s="36"/>
      <c r="L66" s="36"/>
      <c r="M66" s="36"/>
      <c r="N66" s="36"/>
      <c r="O66" s="36"/>
      <c r="P66" s="36"/>
    </row>
    <row r="67" spans="3:44" ht="28.5" customHeight="1" x14ac:dyDescent="0.4">
      <c r="D67" s="82" t="s">
        <v>83</v>
      </c>
      <c r="E67" s="82"/>
      <c r="F67" s="82"/>
      <c r="G67" s="82"/>
      <c r="H67" s="82"/>
      <c r="I67" s="82"/>
      <c r="J67" s="113" t="s">
        <v>84</v>
      </c>
      <c r="K67" s="113"/>
      <c r="L67" s="113"/>
      <c r="M67" s="113"/>
      <c r="N67" s="113"/>
      <c r="O67" s="113"/>
      <c r="P67" s="113"/>
      <c r="Q67" s="113"/>
      <c r="R67" s="113"/>
      <c r="S67" s="113"/>
      <c r="T67" s="113"/>
      <c r="U67" s="113"/>
      <c r="V67" s="114" t="s">
        <v>85</v>
      </c>
      <c r="W67" s="114"/>
      <c r="X67" s="114"/>
      <c r="Y67" s="114"/>
      <c r="Z67" s="114"/>
      <c r="AA67" s="114"/>
      <c r="AB67" s="114"/>
      <c r="AC67" s="114"/>
      <c r="AD67" s="115" t="s">
        <v>86</v>
      </c>
      <c r="AE67" s="115"/>
      <c r="AF67" s="115"/>
      <c r="AG67" s="115"/>
      <c r="AH67" s="115"/>
      <c r="AI67" s="115"/>
      <c r="AJ67" s="115"/>
      <c r="AK67" s="115"/>
      <c r="AL67" s="115"/>
      <c r="AN67" s="47"/>
      <c r="AO67" s="47"/>
    </row>
    <row r="68" spans="3:44" ht="15" customHeight="1" x14ac:dyDescent="0.4">
      <c r="C68" s="27"/>
      <c r="D68" s="103"/>
      <c r="E68" s="100" t="s">
        <v>87</v>
      </c>
      <c r="F68" s="100"/>
      <c r="G68" s="100"/>
      <c r="H68" s="100"/>
      <c r="I68" s="100"/>
      <c r="J68" s="101"/>
      <c r="K68" s="101"/>
      <c r="L68" s="101"/>
      <c r="M68" s="101"/>
      <c r="N68" s="101"/>
      <c r="O68" s="101"/>
      <c r="P68" s="101"/>
      <c r="Q68" s="101"/>
      <c r="R68" s="101"/>
      <c r="S68" s="101"/>
      <c r="T68" s="101"/>
      <c r="U68" s="101"/>
      <c r="V68" s="48"/>
      <c r="W68" s="95" t="s">
        <v>88</v>
      </c>
      <c r="X68" s="95"/>
      <c r="Y68" s="95"/>
      <c r="Z68" s="95"/>
      <c r="AA68" s="95"/>
      <c r="AB68" s="95"/>
      <c r="AC68" s="96"/>
      <c r="AD68" s="100" t="s">
        <v>89</v>
      </c>
      <c r="AE68" s="100"/>
      <c r="AF68" s="100"/>
      <c r="AG68" s="100"/>
      <c r="AH68" s="100"/>
      <c r="AI68" s="100"/>
      <c r="AJ68" s="100"/>
      <c r="AK68" s="100"/>
      <c r="AL68" s="100"/>
      <c r="AN68" s="49"/>
      <c r="AO68" s="49"/>
      <c r="AP68" s="5" t="str">
        <f>IF(AO24=TRUE,IF(AN68=TRUE,IF(AN69=1,IF(Y69="","OK","ERROR"),IF(AN69=2,IF(Y69&lt;&gt;"","OK","ERROR"),"ERROR")),IF(AND(AN69="",J68="",Y69=""),"OK","ERROR")),IF(AND(AN69="",J68="",Y69=""),"OK","ERROR"))</f>
        <v>OK</v>
      </c>
    </row>
    <row r="69" spans="3:44" ht="15" customHeight="1" x14ac:dyDescent="0.4">
      <c r="C69" s="27"/>
      <c r="D69" s="103"/>
      <c r="E69" s="100"/>
      <c r="F69" s="100"/>
      <c r="G69" s="100"/>
      <c r="H69" s="100"/>
      <c r="I69" s="100"/>
      <c r="J69" s="101"/>
      <c r="K69" s="101"/>
      <c r="L69" s="101"/>
      <c r="M69" s="101"/>
      <c r="N69" s="101"/>
      <c r="O69" s="101"/>
      <c r="P69" s="101"/>
      <c r="Q69" s="101"/>
      <c r="R69" s="101"/>
      <c r="S69" s="101"/>
      <c r="T69" s="101"/>
      <c r="U69" s="101"/>
      <c r="V69" s="48"/>
      <c r="W69" s="50" t="s">
        <v>90</v>
      </c>
      <c r="X69" s="48"/>
      <c r="Y69" s="98"/>
      <c r="Z69" s="98"/>
      <c r="AA69" s="51" t="s">
        <v>91</v>
      </c>
      <c r="AB69" s="52"/>
      <c r="AC69" s="53"/>
      <c r="AD69" s="102" t="str">
        <f>IF(AN68=TRUE,IF(OR(AN69=1,AN69=2),"","←どちらか１つ選択。"),"")</f>
        <v/>
      </c>
      <c r="AE69" s="102"/>
      <c r="AF69" s="102"/>
      <c r="AG69" s="102"/>
      <c r="AH69" s="102"/>
      <c r="AI69" s="102"/>
      <c r="AJ69" s="102"/>
      <c r="AK69" s="102"/>
      <c r="AL69" s="102"/>
      <c r="AN69" s="49"/>
      <c r="AO69" s="49"/>
    </row>
    <row r="70" spans="3:44" ht="15" customHeight="1" x14ac:dyDescent="0.4">
      <c r="D70" s="93"/>
      <c r="E70" s="100" t="s">
        <v>92</v>
      </c>
      <c r="F70" s="100"/>
      <c r="G70" s="100"/>
      <c r="H70" s="100"/>
      <c r="I70" s="100"/>
      <c r="J70" s="101"/>
      <c r="K70" s="101"/>
      <c r="L70" s="101"/>
      <c r="M70" s="101"/>
      <c r="N70" s="101"/>
      <c r="O70" s="101"/>
      <c r="P70" s="101"/>
      <c r="Q70" s="101"/>
      <c r="R70" s="101"/>
      <c r="S70" s="101"/>
      <c r="T70" s="101"/>
      <c r="U70" s="101"/>
      <c r="V70" s="48"/>
      <c r="W70" s="95" t="s">
        <v>88</v>
      </c>
      <c r="X70" s="95"/>
      <c r="Y70" s="95"/>
      <c r="Z70" s="95"/>
      <c r="AA70" s="95"/>
      <c r="AB70" s="95"/>
      <c r="AC70" s="96"/>
      <c r="AD70" s="100" t="s">
        <v>63</v>
      </c>
      <c r="AE70" s="100"/>
      <c r="AF70" s="100"/>
      <c r="AG70" s="100"/>
      <c r="AH70" s="100"/>
      <c r="AI70" s="100"/>
      <c r="AJ70" s="100"/>
      <c r="AK70" s="100"/>
      <c r="AL70" s="100"/>
      <c r="AN70" s="3" t="b">
        <v>0</v>
      </c>
      <c r="AP70" s="5" t="str">
        <f>IF(AO25=TRUE,IF(AN70=TRUE,IF(AN71=1,IF(Y71="","OK","ERROR"),IF(AN71=2,IF(Y71&lt;&gt;"","OK","ERROR"),"ERROR")),IF(AND(AN71="",J70="",Y71=""),"OK","ERROR")),IF(AND(AN71="",J70="",Y71=""),"OK","ERROR"))</f>
        <v>OK</v>
      </c>
    </row>
    <row r="71" spans="3:44" ht="15" customHeight="1" x14ac:dyDescent="0.4">
      <c r="D71" s="93"/>
      <c r="E71" s="100"/>
      <c r="F71" s="100"/>
      <c r="G71" s="100"/>
      <c r="H71" s="100"/>
      <c r="I71" s="100"/>
      <c r="J71" s="101"/>
      <c r="K71" s="101"/>
      <c r="L71" s="101"/>
      <c r="M71" s="101"/>
      <c r="N71" s="101"/>
      <c r="O71" s="101"/>
      <c r="P71" s="101"/>
      <c r="Q71" s="101"/>
      <c r="R71" s="101"/>
      <c r="S71" s="101"/>
      <c r="T71" s="101"/>
      <c r="U71" s="101"/>
      <c r="V71" s="48"/>
      <c r="W71" s="50" t="s">
        <v>90</v>
      </c>
      <c r="X71" s="48"/>
      <c r="Y71" s="98"/>
      <c r="Z71" s="98"/>
      <c r="AA71" s="50" t="s">
        <v>91</v>
      </c>
      <c r="AB71" s="53"/>
      <c r="AC71" s="53"/>
      <c r="AD71" s="102" t="str">
        <f>IF(AN70=TRUE,IF(OR(AN71=1,AN71=2),"","←どちらか１つ選択。"),"")</f>
        <v/>
      </c>
      <c r="AE71" s="102"/>
      <c r="AF71" s="102"/>
      <c r="AG71" s="102"/>
      <c r="AH71" s="102"/>
      <c r="AI71" s="102"/>
      <c r="AJ71" s="102"/>
      <c r="AK71" s="102"/>
      <c r="AL71" s="102"/>
    </row>
    <row r="72" spans="3:44" ht="15" hidden="1" customHeight="1" x14ac:dyDescent="0.4">
      <c r="D72" s="93"/>
      <c r="E72" s="71" t="s">
        <v>93</v>
      </c>
      <c r="F72" s="71"/>
      <c r="G72" s="71"/>
      <c r="H72" s="71"/>
      <c r="I72" s="71"/>
      <c r="J72" s="94"/>
      <c r="K72" s="94"/>
      <c r="L72" s="94"/>
      <c r="M72" s="94"/>
      <c r="N72" s="94"/>
      <c r="O72" s="94"/>
      <c r="P72" s="94"/>
      <c r="Q72" s="94"/>
      <c r="R72" s="94"/>
      <c r="S72" s="94"/>
      <c r="T72" s="94"/>
      <c r="U72" s="94"/>
      <c r="V72" s="48"/>
      <c r="W72" s="95" t="s">
        <v>88</v>
      </c>
      <c r="X72" s="95"/>
      <c r="Y72" s="95"/>
      <c r="Z72" s="95"/>
      <c r="AA72" s="95"/>
      <c r="AB72" s="95"/>
      <c r="AC72" s="96"/>
      <c r="AD72" s="97"/>
      <c r="AE72" s="97"/>
      <c r="AF72" s="97"/>
      <c r="AG72" s="97"/>
      <c r="AH72" s="97"/>
      <c r="AI72" s="97"/>
      <c r="AJ72" s="97"/>
      <c r="AK72" s="97"/>
      <c r="AL72" s="97"/>
      <c r="AP72" s="5" t="str">
        <f>IF(AO26=TRUE,IF(AN72=TRUE,IF(AN73=1,IF(Y73="","OK","ERROR"),IF(AN73=2,IF(Y73&lt;&gt;"","OK","ERROR"),"ERROR")),IF(AND(AN72="",AN73="",Y73=""),"OK","ERROR")),IF(AND(AN72="",AN73="",Y73=""),"OK","ERROR"))</f>
        <v>OK</v>
      </c>
    </row>
    <row r="73" spans="3:44" ht="15" hidden="1" customHeight="1" x14ac:dyDescent="0.4">
      <c r="D73" s="93"/>
      <c r="E73" s="71"/>
      <c r="F73" s="71"/>
      <c r="G73" s="71"/>
      <c r="H73" s="71"/>
      <c r="I73" s="71"/>
      <c r="J73" s="94"/>
      <c r="K73" s="94"/>
      <c r="L73" s="94"/>
      <c r="M73" s="94"/>
      <c r="N73" s="94"/>
      <c r="O73" s="94"/>
      <c r="P73" s="94"/>
      <c r="Q73" s="94"/>
      <c r="R73" s="94"/>
      <c r="S73" s="94"/>
      <c r="T73" s="94"/>
      <c r="U73" s="94"/>
      <c r="V73" s="48"/>
      <c r="W73" s="50" t="s">
        <v>90</v>
      </c>
      <c r="X73" s="48"/>
      <c r="Y73" s="98"/>
      <c r="Z73" s="98"/>
      <c r="AA73" s="50" t="s">
        <v>91</v>
      </c>
      <c r="AB73" s="53"/>
      <c r="AC73" s="53"/>
      <c r="AD73" s="99" t="str">
        <f>IF(AN72=TRUE,IF(OR(AN73=1,AN73=2),"","←どちらか１つ選択。"),"")</f>
        <v/>
      </c>
      <c r="AE73" s="99"/>
      <c r="AF73" s="99"/>
      <c r="AG73" s="99"/>
      <c r="AH73" s="99"/>
      <c r="AI73" s="99"/>
      <c r="AJ73" s="99"/>
      <c r="AK73" s="99"/>
      <c r="AL73" s="99"/>
    </row>
    <row r="74" spans="3:44" ht="15" customHeight="1" x14ac:dyDescent="0.4">
      <c r="D74" s="54" t="s">
        <v>94</v>
      </c>
      <c r="E74" s="55"/>
      <c r="F74" s="55"/>
      <c r="G74" s="55"/>
      <c r="H74" s="55"/>
      <c r="I74" s="55"/>
      <c r="J74" s="36"/>
      <c r="K74" s="36"/>
      <c r="L74" s="36"/>
      <c r="M74" s="36"/>
      <c r="N74" s="36"/>
      <c r="O74" s="36"/>
      <c r="P74" s="36"/>
      <c r="Q74" s="36"/>
      <c r="R74" s="36"/>
      <c r="S74" s="36"/>
      <c r="T74" s="34"/>
      <c r="U74" s="21"/>
      <c r="V74" s="21"/>
      <c r="AG74" s="34"/>
      <c r="AI74" s="36"/>
      <c r="AJ74" s="36"/>
      <c r="AK74" s="36"/>
      <c r="AP74" s="56"/>
      <c r="AQ74" s="56"/>
      <c r="AR74" s="20"/>
    </row>
    <row r="75" spans="3:44" ht="15" customHeight="1" x14ac:dyDescent="0.4">
      <c r="D75" s="57" t="s">
        <v>95</v>
      </c>
      <c r="E75" s="55"/>
      <c r="F75" s="55"/>
      <c r="G75" s="55"/>
      <c r="H75" s="55"/>
      <c r="I75" s="55"/>
      <c r="J75" s="36"/>
      <c r="K75" s="36"/>
      <c r="L75" s="36"/>
      <c r="M75" s="36"/>
      <c r="N75" s="36"/>
      <c r="O75" s="36"/>
      <c r="P75" s="36"/>
      <c r="Q75" s="36"/>
      <c r="R75" s="36"/>
      <c r="S75" s="36"/>
      <c r="T75" s="34"/>
      <c r="U75" s="21"/>
      <c r="V75" s="21"/>
      <c r="AG75" s="34"/>
      <c r="AI75" s="36"/>
      <c r="AJ75" s="36"/>
      <c r="AK75" s="36"/>
      <c r="AP75" s="56"/>
      <c r="AQ75" s="56"/>
      <c r="AR75" s="20"/>
    </row>
    <row r="76" spans="3:44" ht="15" customHeight="1" x14ac:dyDescent="0.4">
      <c r="D76" s="83" t="s">
        <v>96</v>
      </c>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P76" s="56"/>
      <c r="AQ76" s="56"/>
      <c r="AR76" s="20"/>
    </row>
    <row r="77" spans="3:44" ht="15" customHeight="1" x14ac:dyDescent="0.4">
      <c r="D77" s="34" t="s">
        <v>97</v>
      </c>
      <c r="E77" s="55"/>
      <c r="F77" s="55"/>
      <c r="G77" s="55"/>
      <c r="H77" s="55"/>
      <c r="I77" s="55"/>
      <c r="J77" s="36"/>
      <c r="K77" s="36"/>
      <c r="L77" s="36"/>
      <c r="M77" s="36"/>
      <c r="N77" s="36"/>
      <c r="O77" s="36"/>
      <c r="P77" s="36"/>
      <c r="Q77" s="36"/>
      <c r="R77" s="36"/>
      <c r="S77" s="36"/>
      <c r="T77" s="34"/>
      <c r="U77" s="21"/>
      <c r="V77" s="21"/>
      <c r="AG77" s="34"/>
      <c r="AI77" s="36"/>
      <c r="AJ77" s="36"/>
      <c r="AK77" s="36"/>
    </row>
    <row r="78" spans="3:44" ht="15" customHeight="1" x14ac:dyDescent="0.4">
      <c r="D78" s="34"/>
      <c r="E78" s="55"/>
      <c r="F78" s="55"/>
      <c r="G78" s="55"/>
      <c r="H78" s="55"/>
      <c r="I78" s="55"/>
      <c r="J78" s="36"/>
      <c r="K78" s="36"/>
      <c r="L78" s="36"/>
      <c r="M78" s="36"/>
      <c r="N78" s="36"/>
      <c r="O78" s="36"/>
      <c r="P78" s="36"/>
      <c r="Q78" s="36"/>
      <c r="R78" s="36"/>
      <c r="S78" s="36"/>
      <c r="T78" s="34"/>
      <c r="U78" s="21"/>
      <c r="V78" s="21"/>
      <c r="AG78" s="34"/>
      <c r="AI78" s="36"/>
      <c r="AJ78" s="36"/>
      <c r="AK78" s="36"/>
    </row>
    <row r="79" spans="3:44" ht="15" customHeight="1" x14ac:dyDescent="0.4">
      <c r="C79" s="2" t="s">
        <v>98</v>
      </c>
      <c r="E79" s="55"/>
      <c r="F79" s="55"/>
      <c r="G79" s="55"/>
      <c r="H79" s="55"/>
      <c r="I79" s="55"/>
      <c r="J79" s="36"/>
      <c r="K79" s="36"/>
      <c r="L79" s="36"/>
      <c r="M79" s="36"/>
      <c r="N79" s="36"/>
      <c r="O79" s="36"/>
      <c r="P79" s="36"/>
      <c r="Q79" s="36"/>
      <c r="R79" s="36"/>
      <c r="S79" s="36"/>
      <c r="T79" s="34"/>
      <c r="U79" s="21"/>
      <c r="V79" s="21"/>
      <c r="AG79" s="34"/>
      <c r="AI79" s="36"/>
      <c r="AJ79" s="36"/>
      <c r="AK79" s="36"/>
    </row>
    <row r="80" spans="3:44" ht="18.75" x14ac:dyDescent="0.4">
      <c r="D80" s="58" t="s">
        <v>99</v>
      </c>
      <c r="E80" s="55"/>
      <c r="F80" s="55"/>
      <c r="G80" s="55"/>
      <c r="H80" s="55"/>
      <c r="I80" s="55"/>
      <c r="J80" s="36"/>
      <c r="K80" s="36"/>
      <c r="L80" s="36"/>
      <c r="M80" s="36"/>
      <c r="N80" s="36"/>
      <c r="O80" s="36"/>
      <c r="P80" s="36"/>
      <c r="Q80" s="36"/>
      <c r="R80" s="36"/>
      <c r="S80" s="36"/>
      <c r="T80" s="34"/>
      <c r="U80" s="21"/>
      <c r="V80" s="21"/>
      <c r="AG80" s="34"/>
      <c r="AI80" s="36"/>
      <c r="AJ80" s="36"/>
      <c r="AK80" s="36"/>
    </row>
    <row r="81" spans="3:44" ht="18.75" x14ac:dyDescent="0.4">
      <c r="D81" s="59" t="s">
        <v>100</v>
      </c>
      <c r="E81" s="55"/>
      <c r="F81" s="55"/>
      <c r="G81" s="55"/>
      <c r="H81" s="55"/>
      <c r="I81" s="55"/>
      <c r="J81" s="36"/>
      <c r="K81" s="36"/>
      <c r="L81" s="36"/>
      <c r="M81" s="36"/>
      <c r="N81" s="36"/>
      <c r="O81" s="36"/>
      <c r="P81" s="36"/>
      <c r="Q81" s="36"/>
      <c r="R81" s="36"/>
      <c r="S81" s="36"/>
      <c r="T81" s="34"/>
      <c r="U81" s="21"/>
      <c r="V81" s="21"/>
      <c r="AG81" s="34"/>
      <c r="AI81" s="36"/>
      <c r="AJ81" s="36"/>
      <c r="AK81" s="36"/>
    </row>
    <row r="83" spans="3:44" ht="15" customHeight="1" x14ac:dyDescent="0.4">
      <c r="C83" s="2" t="s">
        <v>101</v>
      </c>
      <c r="Y83" s="60"/>
      <c r="AA83" s="60"/>
      <c r="AB83" s="60"/>
      <c r="AC83" s="60"/>
      <c r="AD83" s="60"/>
      <c r="AE83" s="60"/>
      <c r="AF83" s="60"/>
      <c r="AG83" s="60"/>
      <c r="AH83" s="60"/>
      <c r="AI83" s="60"/>
      <c r="AJ83" s="60"/>
      <c r="AK83" s="60"/>
      <c r="AL83" s="60"/>
      <c r="AN83" s="47"/>
      <c r="AO83" s="47"/>
    </row>
    <row r="84" spans="3:44" ht="15" customHeight="1" x14ac:dyDescent="0.4">
      <c r="E84" s="34" t="s">
        <v>102</v>
      </c>
      <c r="M84" s="21" t="s">
        <v>103</v>
      </c>
      <c r="R84" s="32" t="str">
        <f>IF(AO27=TRUE,IF(OR(AN84=TRUE,AO85=TRUE),"","←必ず選択してください。(複数選択可)"),"")</f>
        <v/>
      </c>
      <c r="U84" s="21"/>
      <c r="Y84" s="60"/>
      <c r="AA84" s="60"/>
      <c r="AB84" s="60"/>
      <c r="AC84" s="60"/>
      <c r="AD84" s="60"/>
      <c r="AE84" s="60"/>
      <c r="AF84" s="60"/>
      <c r="AG84" s="60"/>
      <c r="AH84" s="60"/>
      <c r="AI84" s="60"/>
      <c r="AJ84" s="60"/>
      <c r="AK84" s="60"/>
      <c r="AL84" s="60"/>
      <c r="AN84" s="47"/>
      <c r="AO84" s="47"/>
      <c r="AP84" s="5" t="str">
        <f>IF(AO27=TRUE,IF(OR(AN84=TRUE,AN85=TRUE),"OK","ERROR"),IF(AND(AN84=FALSE,AN85=FALSE),"OK","ERROR"))</f>
        <v>OK</v>
      </c>
    </row>
    <row r="85" spans="3:44" ht="15" customHeight="1" x14ac:dyDescent="0.4">
      <c r="E85" s="34" t="s">
        <v>104</v>
      </c>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N85" s="47"/>
      <c r="AO85" s="47"/>
    </row>
    <row r="86" spans="3:44" ht="15" customHeight="1" x14ac:dyDescent="0.4">
      <c r="E86" s="34" t="s">
        <v>105</v>
      </c>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N86" s="47"/>
      <c r="AO86" s="47"/>
    </row>
    <row r="88" spans="3:44" ht="15" customHeight="1" x14ac:dyDescent="0.4">
      <c r="C88" s="58" t="s">
        <v>106</v>
      </c>
    </row>
    <row r="89" spans="3:44" ht="15" customHeight="1" x14ac:dyDescent="0.4">
      <c r="C89" s="2" t="s">
        <v>107</v>
      </c>
    </row>
    <row r="90" spans="3:44" ht="20.100000000000001" customHeight="1" x14ac:dyDescent="0.4">
      <c r="E90" s="58" t="s">
        <v>108</v>
      </c>
      <c r="F90" s="55"/>
      <c r="G90" s="55"/>
      <c r="H90" s="55"/>
      <c r="I90" s="55"/>
      <c r="J90" s="36"/>
      <c r="K90" s="36"/>
      <c r="M90" s="32" t="str">
        <f>IF(OR(AO23=TRUE,AO24=TRUE,AO25=TRUE),IF(AN90=TRUE,"","←チェックを入れてください。"),"")</f>
        <v/>
      </c>
      <c r="N90" s="36"/>
      <c r="O90" s="36"/>
      <c r="P90" s="36"/>
      <c r="R90" s="36"/>
      <c r="S90" s="36"/>
      <c r="T90" s="34"/>
      <c r="U90" s="21"/>
      <c r="V90" s="21"/>
      <c r="AG90" s="34"/>
      <c r="AI90" s="36"/>
      <c r="AJ90" s="36"/>
      <c r="AK90" s="36"/>
      <c r="AP90" s="5" t="str">
        <f>IF(OR(AN68=TRUE,AN70=TRUE,AN72=TRUE),IF(AN90=TRUE,"OK","ERROR"),IF(OR(AN90="",AN90=FALSE),"OK","ERROR"))</f>
        <v>OK</v>
      </c>
    </row>
    <row r="91" spans="3:44" ht="15" customHeight="1" x14ac:dyDescent="0.4">
      <c r="E91" s="55"/>
      <c r="F91" s="55"/>
      <c r="G91" s="55"/>
      <c r="H91" s="55"/>
      <c r="I91" s="55"/>
      <c r="J91" s="36"/>
      <c r="K91" s="36"/>
      <c r="L91" s="36"/>
      <c r="M91" s="36"/>
      <c r="N91" s="36"/>
      <c r="O91" s="36"/>
      <c r="P91" s="36"/>
      <c r="Q91" s="34"/>
      <c r="R91" s="36"/>
      <c r="S91" s="36"/>
      <c r="T91" s="34"/>
      <c r="U91" s="21"/>
      <c r="V91" s="21"/>
      <c r="X91" s="32"/>
      <c r="AG91" s="34"/>
      <c r="AI91" s="36"/>
      <c r="AJ91" s="36"/>
      <c r="AK91" s="36"/>
    </row>
    <row r="92" spans="3:44" ht="15" customHeight="1" x14ac:dyDescent="0.4">
      <c r="C92" s="58" t="s">
        <v>109</v>
      </c>
      <c r="AN92" s="61"/>
      <c r="AO92" s="61"/>
      <c r="AP92" s="62"/>
      <c r="AQ92" s="56"/>
      <c r="AR92" s="20"/>
    </row>
    <row r="93" spans="3:44" ht="20.100000000000001" customHeight="1" x14ac:dyDescent="0.4">
      <c r="E93" s="58" t="s">
        <v>110</v>
      </c>
      <c r="M93" s="33" t="str">
        <f>IF(AN70=TRUE,IF(AO93=TRUE,"","※締結がお済みでない場合、給与振込を利用できません。手続はお申込み口座店にご確認ください。"),"")</f>
        <v/>
      </c>
      <c r="AN93" s="61"/>
      <c r="AO93" s="61" t="b">
        <v>0</v>
      </c>
      <c r="AP93" s="62" t="str">
        <f>IF(AN70=TRUE,IF(AO93=TRUE,"OK","ERROR"),IF(OR(AO93="",AO93=FALSE),"OK","ERROR"))</f>
        <v>OK</v>
      </c>
      <c r="AQ93" s="56"/>
      <c r="AR93" s="20"/>
    </row>
    <row r="94" spans="3:44" ht="20.100000000000001" customHeight="1" x14ac:dyDescent="0.4">
      <c r="E94" s="58"/>
      <c r="M94" s="32"/>
      <c r="AN94" s="61"/>
      <c r="AO94" s="61"/>
      <c r="AP94" s="62"/>
      <c r="AQ94" s="56"/>
      <c r="AR94" s="20"/>
    </row>
    <row r="95" spans="3:44" ht="20.100000000000001" customHeight="1" x14ac:dyDescent="0.4">
      <c r="C95" s="2" t="s">
        <v>111</v>
      </c>
      <c r="E95" s="58"/>
      <c r="M95" s="32"/>
    </row>
    <row r="96" spans="3:44" ht="20.100000000000001" customHeight="1" x14ac:dyDescent="0.4">
      <c r="C96" s="27"/>
      <c r="E96" s="2" t="s">
        <v>112</v>
      </c>
      <c r="J96" s="85" t="str">
        <f>IF(OR(AN96=FALSE,AN96=""),"※同意頂けない場合は、本依頼書ではお申込みいただけません。店頭にてお申込みください。","")</f>
        <v>※同意頂けない場合は、本依頼書ではお申込みいただけません。店頭にてお申込みください。</v>
      </c>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P96" s="5" t="str">
        <f>IF(OR(AN37=TRUE,AN38=TRUE,AN55=TRUE,AN52=TRUE,AN68=TRUE,AN70=TRUE),IF(AN96=TRUE,"OK","ERROR"),IF(OR(AN96="",AN96=FALSE),"OK","ERROR"))</f>
        <v>OK</v>
      </c>
    </row>
    <row r="97" spans="2:44" ht="20.100000000000001" customHeight="1" x14ac:dyDescent="0.4">
      <c r="D97" s="2" t="s">
        <v>113</v>
      </c>
      <c r="E97" s="58"/>
      <c r="M97" s="32"/>
      <c r="T97" s="2" t="s">
        <v>114</v>
      </c>
    </row>
    <row r="98" spans="2:44" s="21" customFormat="1" ht="15" customHeight="1" x14ac:dyDescent="0.4">
      <c r="D98" s="82"/>
      <c r="E98" s="82"/>
      <c r="F98" s="82"/>
      <c r="G98" s="82"/>
      <c r="H98" s="82"/>
      <c r="I98" s="82"/>
      <c r="J98" s="82"/>
      <c r="K98" s="82"/>
      <c r="L98" s="87" t="s">
        <v>115</v>
      </c>
      <c r="M98" s="88"/>
      <c r="N98" s="88"/>
      <c r="O98" s="88"/>
      <c r="P98" s="89"/>
      <c r="Q98" s="63"/>
      <c r="T98" s="90"/>
      <c r="U98" s="91"/>
      <c r="V98" s="91"/>
      <c r="W98" s="91"/>
      <c r="X98" s="91"/>
      <c r="Y98" s="91"/>
      <c r="Z98" s="92"/>
      <c r="AA98" s="82" t="s">
        <v>115</v>
      </c>
      <c r="AB98" s="82"/>
      <c r="AC98" s="82"/>
      <c r="AD98" s="82"/>
      <c r="AE98" s="82"/>
      <c r="AF98" s="64"/>
      <c r="AG98" s="64"/>
      <c r="AN98" s="3"/>
      <c r="AO98" s="3"/>
      <c r="AP98" s="65"/>
      <c r="AQ98" s="65"/>
    </row>
    <row r="99" spans="2:44" s="21" customFormat="1" ht="15" customHeight="1" x14ac:dyDescent="0.4">
      <c r="D99" s="71" t="s">
        <v>116</v>
      </c>
      <c r="E99" s="71"/>
      <c r="F99" s="71"/>
      <c r="G99" s="71"/>
      <c r="H99" s="71"/>
      <c r="I99" s="71"/>
      <c r="J99" s="71"/>
      <c r="K99" s="71"/>
      <c r="L99" s="72" t="s">
        <v>117</v>
      </c>
      <c r="M99" s="73"/>
      <c r="N99" s="73"/>
      <c r="O99" s="73"/>
      <c r="P99" s="74"/>
      <c r="Q99" s="66"/>
      <c r="T99" s="79" t="s">
        <v>118</v>
      </c>
      <c r="U99" s="80"/>
      <c r="V99" s="80"/>
      <c r="W99" s="80"/>
      <c r="X99" s="80"/>
      <c r="Y99" s="80"/>
      <c r="Z99" s="81"/>
      <c r="AA99" s="82" t="s">
        <v>119</v>
      </c>
      <c r="AB99" s="82"/>
      <c r="AC99" s="82"/>
      <c r="AD99" s="82"/>
      <c r="AE99" s="82"/>
      <c r="AF99" s="64"/>
      <c r="AG99" s="64"/>
      <c r="AN99" s="3"/>
      <c r="AO99" s="3"/>
      <c r="AP99" s="65"/>
      <c r="AQ99" s="65"/>
    </row>
    <row r="100" spans="2:44" s="21" customFormat="1" ht="15" customHeight="1" x14ac:dyDescent="0.4">
      <c r="D100" s="71" t="s">
        <v>120</v>
      </c>
      <c r="E100" s="71"/>
      <c r="F100" s="71"/>
      <c r="G100" s="71"/>
      <c r="H100" s="71"/>
      <c r="I100" s="71"/>
      <c r="J100" s="71"/>
      <c r="K100" s="71"/>
      <c r="L100" s="72" t="s">
        <v>121</v>
      </c>
      <c r="M100" s="73"/>
      <c r="N100" s="73"/>
      <c r="O100" s="73"/>
      <c r="P100" s="74"/>
      <c r="Q100" s="66"/>
      <c r="T100" s="79" t="s">
        <v>122</v>
      </c>
      <c r="U100" s="80"/>
      <c r="V100" s="80"/>
      <c r="W100" s="80"/>
      <c r="X100" s="80"/>
      <c r="Y100" s="80"/>
      <c r="Z100" s="81"/>
      <c r="AA100" s="82" t="s">
        <v>121</v>
      </c>
      <c r="AB100" s="82"/>
      <c r="AC100" s="82"/>
      <c r="AD100" s="82"/>
      <c r="AE100" s="82"/>
      <c r="AF100" s="64"/>
      <c r="AG100" s="64"/>
      <c r="AN100" s="3"/>
      <c r="AO100" s="3"/>
      <c r="AP100" s="65"/>
      <c r="AQ100" s="65"/>
    </row>
    <row r="101" spans="2:44" s="21" customFormat="1" ht="15" customHeight="1" x14ac:dyDescent="0.4">
      <c r="D101" s="71" t="s">
        <v>122</v>
      </c>
      <c r="E101" s="71"/>
      <c r="F101" s="71"/>
      <c r="G101" s="71"/>
      <c r="H101" s="71"/>
      <c r="I101" s="71"/>
      <c r="J101" s="71"/>
      <c r="K101" s="71"/>
      <c r="L101" s="72" t="s">
        <v>123</v>
      </c>
      <c r="M101" s="73"/>
      <c r="N101" s="73"/>
      <c r="O101" s="73"/>
      <c r="P101" s="74"/>
      <c r="Q101" s="66"/>
      <c r="AN101" s="3"/>
      <c r="AO101" s="3"/>
      <c r="AP101" s="65"/>
      <c r="AQ101" s="65"/>
    </row>
    <row r="103" spans="2:44" ht="15" customHeight="1" x14ac:dyDescent="0.4">
      <c r="D103" s="75" t="s">
        <v>124</v>
      </c>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P103" s="67" t="s">
        <v>125</v>
      </c>
    </row>
    <row r="104" spans="2:44" ht="15" customHeight="1" x14ac:dyDescent="0.4">
      <c r="D104" s="76" t="str">
        <f>IF(AP106=0,"",IF(AP104&lt;&gt;0,"エラーがあります。入力内容（項目赤色の箇所）をご確認ください。","エラーはありません。ファイルを書き込んでWeb受付サービスより提出してください。"))</f>
        <v>エラーがあります。入力内容（項目赤色の箇所）をご確認ください。</v>
      </c>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P104" s="68">
        <f>COUNTIF(AP4:AP102,"ERROR")</f>
        <v>7</v>
      </c>
    </row>
    <row r="105" spans="2:44" ht="15" customHeight="1" x14ac:dyDescent="0.4">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P105" s="5" t="s">
        <v>126</v>
      </c>
    </row>
    <row r="106" spans="2:44" ht="15" customHeight="1" x14ac:dyDescent="0.4">
      <c r="AP106" s="68">
        <f>COUNTA(AN1:AO102)</f>
        <v>2</v>
      </c>
    </row>
    <row r="107" spans="2:44" ht="15" customHeight="1" x14ac:dyDescent="0.4">
      <c r="C107" s="2" t="s">
        <v>127</v>
      </c>
      <c r="AP107" s="68"/>
      <c r="AR107" s="20"/>
    </row>
    <row r="108" spans="2:44" ht="15" customHeight="1" x14ac:dyDescent="0.4">
      <c r="AP108" s="68"/>
      <c r="AR108" s="20"/>
    </row>
    <row r="109" spans="2:44" ht="15" customHeight="1" x14ac:dyDescent="0.4">
      <c r="B109" s="78" t="s">
        <v>128</v>
      </c>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8"/>
      <c r="AL109" s="78"/>
      <c r="AR109" s="20"/>
    </row>
  </sheetData>
  <sheetProtection password="C71F" sheet="1" objects="1" scenarios="1"/>
  <mergeCells count="105">
    <mergeCell ref="D101:K101"/>
    <mergeCell ref="L101:P101"/>
    <mergeCell ref="D103:AL103"/>
    <mergeCell ref="D104:AL105"/>
    <mergeCell ref="B109:AL109"/>
    <mergeCell ref="D99:K99"/>
    <mergeCell ref="L99:P99"/>
    <mergeCell ref="T99:Z99"/>
    <mergeCell ref="AA99:AE99"/>
    <mergeCell ref="D100:K100"/>
    <mergeCell ref="L100:P100"/>
    <mergeCell ref="T100:Z100"/>
    <mergeCell ref="AA100:AE100"/>
    <mergeCell ref="D76:AL76"/>
    <mergeCell ref="J96:AJ96"/>
    <mergeCell ref="D98:K98"/>
    <mergeCell ref="L98:P98"/>
    <mergeCell ref="T98:Z98"/>
    <mergeCell ref="AA98:AE98"/>
    <mergeCell ref="D72:D73"/>
    <mergeCell ref="E72:I73"/>
    <mergeCell ref="J72:U73"/>
    <mergeCell ref="W72:AC72"/>
    <mergeCell ref="AD72:AL72"/>
    <mergeCell ref="Y73:Z73"/>
    <mergeCell ref="AD73:AL73"/>
    <mergeCell ref="D70:D71"/>
    <mergeCell ref="E70:I71"/>
    <mergeCell ref="J70:U71"/>
    <mergeCell ref="W70:AC70"/>
    <mergeCell ref="AD70:AL70"/>
    <mergeCell ref="Y71:Z71"/>
    <mergeCell ref="AD71:AL71"/>
    <mergeCell ref="D68:D69"/>
    <mergeCell ref="E68:I69"/>
    <mergeCell ref="J68:U69"/>
    <mergeCell ref="W68:AC68"/>
    <mergeCell ref="AD68:AL68"/>
    <mergeCell ref="Y69:Z69"/>
    <mergeCell ref="AD69:AL69"/>
    <mergeCell ref="D58:K58"/>
    <mergeCell ref="E59:AH60"/>
    <mergeCell ref="D64:L64"/>
    <mergeCell ref="M64:P64"/>
    <mergeCell ref="Q64:AL65"/>
    <mergeCell ref="D67:I67"/>
    <mergeCell ref="J67:U67"/>
    <mergeCell ref="V67:AC67"/>
    <mergeCell ref="AD67:AL67"/>
    <mergeCell ref="D43:K43"/>
    <mergeCell ref="D45:K45"/>
    <mergeCell ref="D47:K47"/>
    <mergeCell ref="E48:AH49"/>
    <mergeCell ref="D52:K52"/>
    <mergeCell ref="D55:K55"/>
    <mergeCell ref="Z55:AB55"/>
    <mergeCell ref="D39:K39"/>
    <mergeCell ref="L39:O39"/>
    <mergeCell ref="Z39:AB39"/>
    <mergeCell ref="D41:K41"/>
    <mergeCell ref="S41:T41"/>
    <mergeCell ref="U41:W41"/>
    <mergeCell ref="E27:M27"/>
    <mergeCell ref="V27:AD27"/>
    <mergeCell ref="E28:M28"/>
    <mergeCell ref="D35:K35"/>
    <mergeCell ref="L35:N35"/>
    <mergeCell ref="D37:K37"/>
    <mergeCell ref="E24:M24"/>
    <mergeCell ref="V24:AD24"/>
    <mergeCell ref="E25:M25"/>
    <mergeCell ref="V25:AD25"/>
    <mergeCell ref="E26:M26"/>
    <mergeCell ref="V26:AD26"/>
    <mergeCell ref="B9:F9"/>
    <mergeCell ref="G9:AK9"/>
    <mergeCell ref="B10:AK10"/>
    <mergeCell ref="B13:F15"/>
    <mergeCell ref="I13:AG13"/>
    <mergeCell ref="I14:AL14"/>
    <mergeCell ref="H15:AL15"/>
    <mergeCell ref="AD7:AF7"/>
    <mergeCell ref="AG7:AK7"/>
    <mergeCell ref="G8:K8"/>
    <mergeCell ref="L8:N8"/>
    <mergeCell ref="O8:S8"/>
    <mergeCell ref="Y8:AC8"/>
    <mergeCell ref="AD8:AF8"/>
    <mergeCell ref="AG8:AK8"/>
    <mergeCell ref="B7:F8"/>
    <mergeCell ref="G7:K7"/>
    <mergeCell ref="L7:N7"/>
    <mergeCell ref="O7:S7"/>
    <mergeCell ref="T7:X8"/>
    <mergeCell ref="Y7:AC7"/>
    <mergeCell ref="B1:AL1"/>
    <mergeCell ref="B2:AL2"/>
    <mergeCell ref="AC3:AK3"/>
    <mergeCell ref="B4:F4"/>
    <mergeCell ref="G4:AK4"/>
    <mergeCell ref="B5:F5"/>
    <mergeCell ref="G5:X5"/>
    <mergeCell ref="Y5:AK6"/>
    <mergeCell ref="B6:F6"/>
    <mergeCell ref="G6:X6"/>
  </mergeCells>
  <phoneticPr fontId="1"/>
  <conditionalFormatting sqref="D104">
    <cfRule type="expression" dxfId="53" priority="37">
      <formula>$AP$104=0</formula>
    </cfRule>
    <cfRule type="expression" dxfId="52" priority="38">
      <formula>$AP$104&lt;&gt;0</formula>
    </cfRule>
  </conditionalFormatting>
  <conditionalFormatting sqref="G13:G14">
    <cfRule type="expression" dxfId="51" priority="36">
      <formula>"AN12=$AN$12"</formula>
    </cfRule>
  </conditionalFormatting>
  <conditionalFormatting sqref="B13:F15">
    <cfRule type="expression" dxfId="50" priority="35">
      <formula>IF(AP13="ERROR",TRUE,FALSE)</formula>
    </cfRule>
  </conditionalFormatting>
  <conditionalFormatting sqref="B32">
    <cfRule type="expression" dxfId="49" priority="34">
      <formula>IF(AP32="ERROR",TRUE,FALSE)</formula>
    </cfRule>
  </conditionalFormatting>
  <conditionalFormatting sqref="B37">
    <cfRule type="expression" dxfId="48" priority="33">
      <formula>IF(AP37="ERROR",TRUE,FALSE)</formula>
    </cfRule>
  </conditionalFormatting>
  <conditionalFormatting sqref="B39">
    <cfRule type="expression" dxfId="47" priority="32">
      <formula>IF(AP39="ERROR",TRUE,FALSE)</formula>
    </cfRule>
  </conditionalFormatting>
  <conditionalFormatting sqref="B41">
    <cfRule type="expression" dxfId="46" priority="31">
      <formula>IF(AP41="ERROR",TRUE,FALSE)</formula>
    </cfRule>
  </conditionalFormatting>
  <conditionalFormatting sqref="B43">
    <cfRule type="expression" dxfId="45" priority="30">
      <formula>IF(AP43="ERROR",TRUE,FALSE)</formula>
    </cfRule>
  </conditionalFormatting>
  <conditionalFormatting sqref="B47">
    <cfRule type="expression" dxfId="44" priority="29">
      <formula>IF(AP47="ERROR",TRUE,FALSE)</formula>
    </cfRule>
  </conditionalFormatting>
  <conditionalFormatting sqref="B68">
    <cfRule type="expression" dxfId="43" priority="28">
      <formula>IF(AP68="ERROR",TRUE,FALSE)</formula>
    </cfRule>
  </conditionalFormatting>
  <conditionalFormatting sqref="B70">
    <cfRule type="expression" dxfId="42" priority="27">
      <formula>IF(AP70="ERROR",TRUE,FALSE)</formula>
    </cfRule>
  </conditionalFormatting>
  <conditionalFormatting sqref="B72">
    <cfRule type="expression" dxfId="41" priority="26">
      <formula>IF(AP72="ERROR",TRUE,FALSE)</formula>
    </cfRule>
  </conditionalFormatting>
  <conditionalFormatting sqref="B84">
    <cfRule type="expression" dxfId="40" priority="25">
      <formula>IF(AP84="ERROR",TRUE,FALSE)</formula>
    </cfRule>
  </conditionalFormatting>
  <conditionalFormatting sqref="B90">
    <cfRule type="expression" dxfId="39" priority="24">
      <formula>IF(AP90="ERROR",TRUE,FALSE)</formula>
    </cfRule>
  </conditionalFormatting>
  <conditionalFormatting sqref="B95:B98">
    <cfRule type="expression" dxfId="38" priority="23">
      <formula>IF(AP95="ERROR",TRUE,FALSE)</formula>
    </cfRule>
  </conditionalFormatting>
  <conditionalFormatting sqref="B52">
    <cfRule type="expression" dxfId="37" priority="22">
      <formula>IF(AP52="ERROR",TRUE,FALSE)</formula>
    </cfRule>
  </conditionalFormatting>
  <conditionalFormatting sqref="B55">
    <cfRule type="expression" dxfId="36" priority="21">
      <formula>IF(AP55="ERROR",TRUE,FALSE)</formula>
    </cfRule>
  </conditionalFormatting>
  <conditionalFormatting sqref="B56">
    <cfRule type="expression" dxfId="35" priority="20">
      <formula>IF(AP56="ERROR",TRUE,FALSE)</formula>
    </cfRule>
  </conditionalFormatting>
  <conditionalFormatting sqref="B58">
    <cfRule type="expression" dxfId="34" priority="19">
      <formula>IF(AP58="ERROR",TRUE,FALSE)</formula>
    </cfRule>
  </conditionalFormatting>
  <conditionalFormatting sqref="E24:E28">
    <cfRule type="expression" dxfId="33" priority="18">
      <formula>IF(AN24=TRUE,TRUE,FALSE)</formula>
    </cfRule>
  </conditionalFormatting>
  <conditionalFormatting sqref="B25">
    <cfRule type="expression" dxfId="32" priority="17">
      <formula>IF(AP25="ERROR",TRUE,FALSE)</formula>
    </cfRule>
  </conditionalFormatting>
  <conditionalFormatting sqref="B26">
    <cfRule type="expression" dxfId="31" priority="16">
      <formula>IF(AP26="ERROR",TRUE,FALSE)</formula>
    </cfRule>
  </conditionalFormatting>
  <conditionalFormatting sqref="B27">
    <cfRule type="expression" dxfId="30" priority="15">
      <formula>IF(AP26="ERROR",TRUE,FALSE)</formula>
    </cfRule>
  </conditionalFormatting>
  <conditionalFormatting sqref="L35:N35">
    <cfRule type="expression" dxfId="29" priority="14">
      <formula>AND(Y4=TRUE,Z34=TRUE,L35="")</formula>
    </cfRule>
  </conditionalFormatting>
  <conditionalFormatting sqref="B35">
    <cfRule type="expression" dxfId="28" priority="13">
      <formula>IF(AP35="ERROR",TRUE,FALSE)</formula>
    </cfRule>
  </conditionalFormatting>
  <conditionalFormatting sqref="E4:F9 D6:D9">
    <cfRule type="expression" dxfId="27" priority="12">
      <formula>IF(AQ4="ERROR",TRUE,FALSE)</formula>
    </cfRule>
  </conditionalFormatting>
  <conditionalFormatting sqref="V7:X8">
    <cfRule type="expression" dxfId="26" priority="11">
      <formula>IF(AQ8="ERROR",TRUE,FALSE)</formula>
    </cfRule>
  </conditionalFormatting>
  <conditionalFormatting sqref="B4:B10">
    <cfRule type="expression" dxfId="25" priority="39">
      <formula>IF(AP4="ERROR",TRUE,FALSE)</formula>
    </cfRule>
  </conditionalFormatting>
  <conditionalFormatting sqref="C4:C9 D4:D5">
    <cfRule type="expression" dxfId="24" priority="40">
      <formula>IF(#REF!="ERROR",TRUE,FALSE)</formula>
    </cfRule>
  </conditionalFormatting>
  <conditionalFormatting sqref="T7:T8">
    <cfRule type="expression" dxfId="23" priority="41">
      <formula>IF(AP8="ERROR",TRUE,FALSE)</formula>
    </cfRule>
  </conditionalFormatting>
  <conditionalFormatting sqref="U7:U8">
    <cfRule type="expression" dxfId="22" priority="42">
      <formula>IF(#REF!="ERROR",TRUE,FALSE)</formula>
    </cfRule>
  </conditionalFormatting>
  <conditionalFormatting sqref="U41">
    <cfRule type="expression" dxfId="21" priority="43">
      <formula>AND(AN25=TRUE,AN41=2,U41="")</formula>
    </cfRule>
  </conditionalFormatting>
  <conditionalFormatting sqref="E32">
    <cfRule type="expression" dxfId="20" priority="44">
      <formula>IF(#REF!=TRUE,TRUE,"")</formula>
    </cfRule>
  </conditionalFormatting>
  <conditionalFormatting sqref="F32:V32">
    <cfRule type="expression" dxfId="19" priority="45">
      <formula>IF(AP24=TRUE,TRUE,"")</formula>
    </cfRule>
  </conditionalFormatting>
  <conditionalFormatting sqref="Z39">
    <cfRule type="expression" dxfId="18" priority="46">
      <formula>AND(#REF!=TRUE,Z39="")</formula>
    </cfRule>
  </conditionalFormatting>
  <conditionalFormatting sqref="AA39:AB39">
    <cfRule type="expression" dxfId="17" priority="47">
      <formula>AND(AP38=TRUE,AA39="")</formula>
    </cfRule>
  </conditionalFormatting>
  <conditionalFormatting sqref="L39">
    <cfRule type="expression" dxfId="16" priority="48">
      <formula>AND(AN25=TRUE,#REF!=TRUE,L39="")</formula>
    </cfRule>
  </conditionalFormatting>
  <conditionalFormatting sqref="N39:O39">
    <cfRule type="expression" dxfId="15" priority="49">
      <formula>AND(AP25=TRUE,AQ37=TRUE,N39="")</formula>
    </cfRule>
  </conditionalFormatting>
  <conditionalFormatting sqref="M39">
    <cfRule type="expression" dxfId="14" priority="50">
      <formula>AND(#REF!=TRUE,AP37=TRUE,M39="")</formula>
    </cfRule>
  </conditionalFormatting>
  <conditionalFormatting sqref="Z55">
    <cfRule type="expression" dxfId="13" priority="51">
      <formula>AND(AN27=TRUE,#REF!=TRUE,Z55="")</formula>
    </cfRule>
  </conditionalFormatting>
  <conditionalFormatting sqref="AB55">
    <cfRule type="expression" dxfId="12" priority="52">
      <formula>AND(AP27=TRUE,AQ54=TRUE,AB55="")</formula>
    </cfRule>
  </conditionalFormatting>
  <conditionalFormatting sqref="AA55">
    <cfRule type="expression" dxfId="11" priority="53">
      <formula>AND(#REF!=TRUE,AP54=TRUE,AA55="")</formula>
    </cfRule>
  </conditionalFormatting>
  <conditionalFormatting sqref="B40">
    <cfRule type="expression" dxfId="10" priority="10">
      <formula>IF(AP40="ERROR",TRUE,FALSE)</formula>
    </cfRule>
  </conditionalFormatting>
  <conditionalFormatting sqref="V24:AD24">
    <cfRule type="expression" dxfId="9" priority="9">
      <formula>IF(AO24=TRUE,TRUE,FALSE)</formula>
    </cfRule>
  </conditionalFormatting>
  <conditionalFormatting sqref="V25:AD25">
    <cfRule type="expression" dxfId="8" priority="8">
      <formula>IF(AO25=TRUE,TRUE,FALSE)</formula>
    </cfRule>
  </conditionalFormatting>
  <conditionalFormatting sqref="V26:AD26">
    <cfRule type="expression" dxfId="7" priority="7">
      <formula>IF(AO26=TRUE,TRUE,FALSE)</formula>
    </cfRule>
  </conditionalFormatting>
  <conditionalFormatting sqref="V27:AD27">
    <cfRule type="expression" dxfId="6" priority="6">
      <formula>IF(AO27=TRUE,TRUE,FALSE)</formula>
    </cfRule>
  </conditionalFormatting>
  <conditionalFormatting sqref="Y69:Z69">
    <cfRule type="expression" dxfId="5" priority="5">
      <formula>IF(AN68=TRUE,IF(AN69=2,IF(Y69="",TRUE,FALSE),FALSE),FALSE)</formula>
    </cfRule>
  </conditionalFormatting>
  <conditionalFormatting sqref="Y71:Z71">
    <cfRule type="expression" dxfId="4" priority="4">
      <formula>IF(AN70=TRUE,IF(AN71=2,IF(Y71="",TRUE,FALSE),FALSE),FALSE)</formula>
    </cfRule>
  </conditionalFormatting>
  <conditionalFormatting sqref="Y73:Z73">
    <cfRule type="expression" dxfId="3" priority="3">
      <formula>IF(AN72=TRUE,IF(AN73=2,IF(Y73="",TRUE,FALSE),FALSE),FALSE)</formula>
    </cfRule>
  </conditionalFormatting>
  <conditionalFormatting sqref="B64">
    <cfRule type="expression" dxfId="2" priority="2">
      <formula>IF(AP64="ERROR",TRUE,FALSE)</formula>
    </cfRule>
  </conditionalFormatting>
  <conditionalFormatting sqref="G9">
    <cfRule type="expression" dxfId="1" priority="54">
      <formula>IF(AP11="ERROR",TRUE,FALSE)</formula>
    </cfRule>
  </conditionalFormatting>
  <conditionalFormatting sqref="B93:B94">
    <cfRule type="expression" dxfId="0" priority="1">
      <formula>IF(AP93="ERROR",TRUE,FALSE)</formula>
    </cfRule>
  </conditionalFormatting>
  <dataValidations count="12">
    <dataValidation type="textLength" imeMode="disabled" allowBlank="1" showInputMessage="1" showErrorMessage="1" errorTitle="承認実行暗証番号" error="数字６桁を入力して下さい。" sqref="M64:P64">
      <formula1>6</formula1>
      <formula2>6</formula2>
    </dataValidation>
    <dataValidation type="list" allowBlank="1" showInputMessage="1" showErrorMessage="1" sqref="AL9:AL10">
      <formula1>$AQ$1:$AQ$3</formula1>
    </dataValidation>
    <dataValidation type="whole" imeMode="disabled" allowBlank="1" showInputMessage="1" showErrorMessage="1" errorTitle="入力エラー" error="「0000」、「9999」以外の数字４桁を入力して下さい" sqref="Z39:AB39 Z55:AB55 L35:N35">
      <formula1>1</formula1>
      <formula2>9998</formula2>
    </dataValidation>
    <dataValidation type="custom" allowBlank="1" showInputMessage="1" showErrorMessage="1" sqref="W45">
      <formula1>"ISNUMBER(K31)"</formula1>
    </dataValidation>
    <dataValidation type="whole" allowBlank="1" showInputMessage="1" showErrorMessage="1" errorTitle="入力エラー" error="1～9,999万円の範囲内で入力して下さい。" sqref="U41">
      <formula1>1</formula1>
      <formula2>9999</formula2>
    </dataValidation>
    <dataValidation imeMode="on" allowBlank="1" showInputMessage="1" showErrorMessage="1" sqref="Y8:AC8 G8:K8 G4:G6 AL4:AL5"/>
    <dataValidation type="whole" imeMode="disabled" allowBlank="1" showInputMessage="1" showErrorMessage="1" errorTitle="入力エラー" error="「00000000」、「99999999」以外の数字８桁を入力して下さい。" sqref="L39:O39">
      <formula1>1</formula1>
      <formula2>99999998</formula2>
    </dataValidation>
    <dataValidation type="whole" imeMode="disabled" operator="lessThanOrEqual" allowBlank="1" showInputMessage="1" showErrorMessage="1" errorTitle="入力エラー" error="7桁以内で入力してください。" sqref="AG8:AK8">
      <formula1>9999999</formula1>
    </dataValidation>
    <dataValidation type="whole" imeMode="disabled" operator="lessThanOrEqual" allowBlank="1" showInputMessage="1" showErrorMessage="1" sqref="O8:S8">
      <formula1>9999999</formula1>
    </dataValidation>
    <dataValidation type="list" allowBlank="1" showInputMessage="1" showErrorMessage="1" sqref="L8:N8 AD8:AF8">
      <formula1>$AP$1:$AP$3</formula1>
    </dataValidation>
    <dataValidation type="whole" imeMode="disabled" allowBlank="1" showInputMessage="1" showErrorMessage="1" errorTitle="入力エラー" error="1～9,999万円の範囲内で入力して下さい。" sqref="Y71:Z71 Y69:Z69 Y73:Z73">
      <formula1>1</formula1>
      <formula2>9999</formula2>
    </dataValidation>
    <dataValidation type="textLength" imeMode="fullKatakana" operator="lessThanOrEqual" allowBlank="1" showInputMessage="1" showErrorMessage="1" errorTitle="入力エラー" error="カタカナ40文字以内で入力してください。" sqref="J68:U71">
      <formula1>40</formula1>
    </dataValidation>
  </dataValidations>
  <printOptions horizontalCentered="1"/>
  <pageMargins left="0.39370078740157483" right="0.39370078740157483" top="0.35433070866141736" bottom="0.27559055118110237" header="0.31496062992125984" footer="0.19685039370078741"/>
  <pageSetup paperSize="9" scale="90" orientation="portrait" horizontalDpi="4294967293" r:id="rId1"/>
  <rowBreaks count="1" manualBreakCount="1">
    <brk id="5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入出金明細">
                <anchor moveWithCells="1">
                  <from>
                    <xdr:col>11</xdr:col>
                    <xdr:colOff>0</xdr:colOff>
                    <xdr:row>31</xdr:row>
                    <xdr:rowOff>0</xdr:rowOff>
                  </from>
                  <to>
                    <xdr:col>12</xdr:col>
                    <xdr:colOff>57150</xdr:colOff>
                    <xdr:row>32</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ltText="振込明細">
                <anchor moveWithCells="1">
                  <from>
                    <xdr:col>16</xdr:col>
                    <xdr:colOff>180975</xdr:colOff>
                    <xdr:row>31</xdr:row>
                    <xdr:rowOff>0</xdr:rowOff>
                  </from>
                  <to>
                    <xdr:col>18</xdr:col>
                    <xdr:colOff>47625</xdr:colOff>
                    <xdr:row>32</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from>
                    <xdr:col>10</xdr:col>
                    <xdr:colOff>180975</xdr:colOff>
                    <xdr:row>36</xdr:row>
                    <xdr:rowOff>0</xdr:rowOff>
                  </from>
                  <to>
                    <xdr:col>12</xdr:col>
                    <xdr:colOff>47625</xdr:colOff>
                    <xdr:row>37</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from>
                    <xdr:col>17</xdr:col>
                    <xdr:colOff>0</xdr:colOff>
                    <xdr:row>36</xdr:row>
                    <xdr:rowOff>0</xdr:rowOff>
                  </from>
                  <to>
                    <xdr:col>18</xdr:col>
                    <xdr:colOff>57150</xdr:colOff>
                    <xdr:row>37</xdr:row>
                    <xdr:rowOff>28575</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10</xdr:col>
                    <xdr:colOff>161925</xdr:colOff>
                    <xdr:row>39</xdr:row>
                    <xdr:rowOff>171450</xdr:rowOff>
                  </from>
                  <to>
                    <xdr:col>12</xdr:col>
                    <xdr:colOff>9525</xdr:colOff>
                    <xdr:row>41</xdr:row>
                    <xdr:rowOff>38100</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16</xdr:col>
                    <xdr:colOff>180975</xdr:colOff>
                    <xdr:row>39</xdr:row>
                    <xdr:rowOff>161925</xdr:rowOff>
                  </from>
                  <to>
                    <xdr:col>18</xdr:col>
                    <xdr:colOff>9525</xdr:colOff>
                    <xdr:row>41</xdr:row>
                    <xdr:rowOff>28575</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10</xdr:col>
                    <xdr:colOff>171450</xdr:colOff>
                    <xdr:row>41</xdr:row>
                    <xdr:rowOff>161925</xdr:rowOff>
                  </from>
                  <to>
                    <xdr:col>12</xdr:col>
                    <xdr:colOff>9525</xdr:colOff>
                    <xdr:row>43</xdr:row>
                    <xdr:rowOff>38100</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18</xdr:col>
                    <xdr:colOff>171450</xdr:colOff>
                    <xdr:row>41</xdr:row>
                    <xdr:rowOff>171450</xdr:rowOff>
                  </from>
                  <to>
                    <xdr:col>20</xdr:col>
                    <xdr:colOff>9525</xdr:colOff>
                    <xdr:row>43</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180975</xdr:colOff>
                    <xdr:row>67</xdr:row>
                    <xdr:rowOff>76200</xdr:rowOff>
                  </from>
                  <to>
                    <xdr:col>4</xdr:col>
                    <xdr:colOff>28575</xdr:colOff>
                    <xdr:row>68</xdr:row>
                    <xdr:rowOff>95250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180975</xdr:colOff>
                    <xdr:row>69</xdr:row>
                    <xdr:rowOff>76200</xdr:rowOff>
                  </from>
                  <to>
                    <xdr:col>4</xdr:col>
                    <xdr:colOff>28575</xdr:colOff>
                    <xdr:row>70</xdr:row>
                    <xdr:rowOff>95250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20</xdr:col>
                    <xdr:colOff>180975</xdr:colOff>
                    <xdr:row>67</xdr:row>
                    <xdr:rowOff>19050</xdr:rowOff>
                  </from>
                  <to>
                    <xdr:col>22</xdr:col>
                    <xdr:colOff>9525</xdr:colOff>
                    <xdr:row>68</xdr:row>
                    <xdr:rowOff>0</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20</xdr:col>
                    <xdr:colOff>180975</xdr:colOff>
                    <xdr:row>68</xdr:row>
                    <xdr:rowOff>19050</xdr:rowOff>
                  </from>
                  <to>
                    <xdr:col>22</xdr:col>
                    <xdr:colOff>28575</xdr:colOff>
                    <xdr:row>68</xdr:row>
                    <xdr:rowOff>171450</xdr:rowOff>
                  </to>
                </anchor>
              </controlPr>
            </control>
          </mc:Choice>
        </mc:AlternateContent>
        <mc:AlternateContent xmlns:mc="http://schemas.openxmlformats.org/markup-compatibility/2006">
          <mc:Choice Requires="x14">
            <control shapeId="2061" r:id="rId16" name="住民税限度額">
              <controlPr defaultSize="0" autoFill="0" autoPict="0">
                <anchor moveWithCells="1">
                  <from>
                    <xdr:col>20</xdr:col>
                    <xdr:colOff>142875</xdr:colOff>
                    <xdr:row>71</xdr:row>
                    <xdr:rowOff>19050</xdr:rowOff>
                  </from>
                  <to>
                    <xdr:col>25</xdr:col>
                    <xdr:colOff>9525</xdr:colOff>
                    <xdr:row>74</xdr:row>
                    <xdr:rowOff>171450</xdr:rowOff>
                  </to>
                </anchor>
              </controlPr>
            </control>
          </mc:Choice>
        </mc:AlternateContent>
        <mc:AlternateContent xmlns:mc="http://schemas.openxmlformats.org/markup-compatibility/2006">
          <mc:Choice Requires="x14">
            <control shapeId="2062" r:id="rId17" name="給振限度額">
              <controlPr defaultSize="0" autoFill="0" autoPict="0">
                <anchor moveWithCells="1">
                  <from>
                    <xdr:col>20</xdr:col>
                    <xdr:colOff>142875</xdr:colOff>
                    <xdr:row>69</xdr:row>
                    <xdr:rowOff>9525</xdr:rowOff>
                  </from>
                  <to>
                    <xdr:col>25</xdr:col>
                    <xdr:colOff>9525</xdr:colOff>
                    <xdr:row>73</xdr:row>
                    <xdr:rowOff>9525</xdr:rowOff>
                  </to>
                </anchor>
              </controlPr>
            </control>
          </mc:Choice>
        </mc:AlternateContent>
        <mc:AlternateContent xmlns:mc="http://schemas.openxmlformats.org/markup-compatibility/2006">
          <mc:Choice Requires="x14">
            <control shapeId="2063" r:id="rId18" name="総振限度額">
              <controlPr defaultSize="0" autoFill="0" autoPict="0">
                <anchor moveWithCells="1">
                  <from>
                    <xdr:col>20</xdr:col>
                    <xdr:colOff>142875</xdr:colOff>
                    <xdr:row>66</xdr:row>
                    <xdr:rowOff>333375</xdr:rowOff>
                  </from>
                  <to>
                    <xdr:col>25</xdr:col>
                    <xdr:colOff>19050</xdr:colOff>
                    <xdr:row>68</xdr:row>
                    <xdr:rowOff>180975</xdr:rowOff>
                  </to>
                </anchor>
              </controlPr>
            </control>
          </mc:Choice>
        </mc:AlternateContent>
        <mc:AlternateContent xmlns:mc="http://schemas.openxmlformats.org/markup-compatibility/2006">
          <mc:Choice Requires="x14">
            <control shapeId="2064" r:id="rId19" name="アンサー取引限度額">
              <controlPr defaultSize="0" autoFill="0" autoPict="0">
                <anchor moveWithCells="1">
                  <from>
                    <xdr:col>10</xdr:col>
                    <xdr:colOff>66675</xdr:colOff>
                    <xdr:row>39</xdr:row>
                    <xdr:rowOff>152400</xdr:rowOff>
                  </from>
                  <to>
                    <xdr:col>19</xdr:col>
                    <xdr:colOff>133350</xdr:colOff>
                    <xdr:row>41</xdr:row>
                    <xdr:rowOff>57150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20</xdr:col>
                    <xdr:colOff>180975</xdr:colOff>
                    <xdr:row>69</xdr:row>
                    <xdr:rowOff>9525</xdr:rowOff>
                  </from>
                  <to>
                    <xdr:col>22</xdr:col>
                    <xdr:colOff>28575</xdr:colOff>
                    <xdr:row>69</xdr:row>
                    <xdr:rowOff>180975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20</xdr:col>
                    <xdr:colOff>180975</xdr:colOff>
                    <xdr:row>70</xdr:row>
                    <xdr:rowOff>19050</xdr:rowOff>
                  </from>
                  <to>
                    <xdr:col>21</xdr:col>
                    <xdr:colOff>180975</xdr:colOff>
                    <xdr:row>70</xdr:row>
                    <xdr:rowOff>142875</xdr:rowOff>
                  </to>
                </anchor>
              </controlPr>
            </control>
          </mc:Choice>
        </mc:AlternateContent>
        <mc:AlternateContent xmlns:mc="http://schemas.openxmlformats.org/markup-compatibility/2006">
          <mc:Choice Requires="x14">
            <control shapeId="2067" r:id="rId22" name="取引明細表">
              <controlPr defaultSize="0" autoFill="0" autoPict="0">
                <anchor moveWithCells="1">
                  <from>
                    <xdr:col>10</xdr:col>
                    <xdr:colOff>142875</xdr:colOff>
                    <xdr:row>45</xdr:row>
                    <xdr:rowOff>161925</xdr:rowOff>
                  </from>
                  <to>
                    <xdr:col>22</xdr:col>
                    <xdr:colOff>114300</xdr:colOff>
                    <xdr:row>47</xdr:row>
                    <xdr:rowOff>57150</xdr:rowOff>
                  </to>
                </anchor>
              </controlPr>
            </control>
          </mc:Choice>
        </mc:AlternateContent>
        <mc:AlternateContent xmlns:mc="http://schemas.openxmlformats.org/markup-compatibility/2006">
          <mc:Choice Requires="x14">
            <control shapeId="2068" r:id="rId23" name="Option Button 20">
              <controlPr defaultSize="0" autoFill="0" autoLine="0" autoPict="0">
                <anchor moveWithCells="1">
                  <from>
                    <xdr:col>11</xdr:col>
                    <xdr:colOff>9525</xdr:colOff>
                    <xdr:row>45</xdr:row>
                    <xdr:rowOff>171450</xdr:rowOff>
                  </from>
                  <to>
                    <xdr:col>12</xdr:col>
                    <xdr:colOff>47625</xdr:colOff>
                    <xdr:row>47</xdr:row>
                    <xdr:rowOff>19050</xdr:rowOff>
                  </to>
                </anchor>
              </controlPr>
            </control>
          </mc:Choice>
        </mc:AlternateContent>
        <mc:AlternateContent xmlns:mc="http://schemas.openxmlformats.org/markup-compatibility/2006">
          <mc:Choice Requires="x14">
            <control shapeId="2069" r:id="rId24" name="Option Button 21">
              <controlPr defaultSize="0" autoFill="0" autoLine="0" autoPict="0">
                <anchor moveWithCells="1">
                  <from>
                    <xdr:col>16</xdr:col>
                    <xdr:colOff>161925</xdr:colOff>
                    <xdr:row>45</xdr:row>
                    <xdr:rowOff>171450</xdr:rowOff>
                  </from>
                  <to>
                    <xdr:col>18</xdr:col>
                    <xdr:colOff>9525</xdr:colOff>
                    <xdr:row>47</xdr:row>
                    <xdr:rowOff>38100</xdr:rowOff>
                  </to>
                </anchor>
              </controlPr>
            </control>
          </mc:Choice>
        </mc:AlternateContent>
        <mc:AlternateContent xmlns:mc="http://schemas.openxmlformats.org/markup-compatibility/2006">
          <mc:Choice Requires="x14">
            <control shapeId="2070" r:id="rId25" name="振込振替手数料引落">
              <controlPr defaultSize="0" autoFill="0" autoPict="0">
                <anchor moveWithCells="1">
                  <from>
                    <xdr:col>10</xdr:col>
                    <xdr:colOff>123825</xdr:colOff>
                    <xdr:row>41</xdr:row>
                    <xdr:rowOff>123825</xdr:rowOff>
                  </from>
                  <to>
                    <xdr:col>24</xdr:col>
                    <xdr:colOff>76200</xdr:colOff>
                    <xdr:row>43</xdr:row>
                    <xdr:rowOff>57150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xdr:col>
                    <xdr:colOff>180975</xdr:colOff>
                    <xdr:row>88</xdr:row>
                    <xdr:rowOff>161925</xdr:rowOff>
                  </from>
                  <to>
                    <xdr:col>4</xdr:col>
                    <xdr:colOff>38100</xdr:colOff>
                    <xdr:row>90</xdr:row>
                    <xdr:rowOff>19050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xdr:col>
                    <xdr:colOff>180975</xdr:colOff>
                    <xdr:row>82</xdr:row>
                    <xdr:rowOff>161925</xdr:rowOff>
                  </from>
                  <to>
                    <xdr:col>4</xdr:col>
                    <xdr:colOff>28575</xdr:colOff>
                    <xdr:row>84</xdr:row>
                    <xdr:rowOff>28575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10</xdr:col>
                    <xdr:colOff>171450</xdr:colOff>
                    <xdr:row>82</xdr:row>
                    <xdr:rowOff>180975</xdr:rowOff>
                  </from>
                  <to>
                    <xdr:col>12</xdr:col>
                    <xdr:colOff>9525</xdr:colOff>
                    <xdr:row>84</xdr:row>
                    <xdr:rowOff>9525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xdr:col>
                    <xdr:colOff>180975</xdr:colOff>
                    <xdr:row>23</xdr:row>
                    <xdr:rowOff>9525</xdr:rowOff>
                  </from>
                  <to>
                    <xdr:col>4</xdr:col>
                    <xdr:colOff>47625</xdr:colOff>
                    <xdr:row>24</xdr:row>
                    <xdr:rowOff>9525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xdr:col>
                    <xdr:colOff>180975</xdr:colOff>
                    <xdr:row>24</xdr:row>
                    <xdr:rowOff>0</xdr:rowOff>
                  </from>
                  <to>
                    <xdr:col>4</xdr:col>
                    <xdr:colOff>47625</xdr:colOff>
                    <xdr:row>25</xdr:row>
                    <xdr:rowOff>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2</xdr:col>
                    <xdr:colOff>180975</xdr:colOff>
                    <xdr:row>24</xdr:row>
                    <xdr:rowOff>247650</xdr:rowOff>
                  </from>
                  <to>
                    <xdr:col>4</xdr:col>
                    <xdr:colOff>47625</xdr:colOff>
                    <xdr:row>26</xdr:row>
                    <xdr:rowOff>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19</xdr:col>
                    <xdr:colOff>180975</xdr:colOff>
                    <xdr:row>22</xdr:row>
                    <xdr:rowOff>228600</xdr:rowOff>
                  </from>
                  <to>
                    <xdr:col>21</xdr:col>
                    <xdr:colOff>47625</xdr:colOff>
                    <xdr:row>23</xdr:row>
                    <xdr:rowOff>238125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19</xdr:col>
                    <xdr:colOff>180975</xdr:colOff>
                    <xdr:row>24</xdr:row>
                    <xdr:rowOff>0</xdr:rowOff>
                  </from>
                  <to>
                    <xdr:col>21</xdr:col>
                    <xdr:colOff>47625</xdr:colOff>
                    <xdr:row>25</xdr:row>
                    <xdr:rowOff>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xdr:col>
                    <xdr:colOff>180975</xdr:colOff>
                    <xdr:row>27</xdr:row>
                    <xdr:rowOff>0</xdr:rowOff>
                  </from>
                  <to>
                    <xdr:col>4</xdr:col>
                    <xdr:colOff>47625</xdr:colOff>
                    <xdr:row>28</xdr:row>
                    <xdr:rowOff>0</xdr:rowOff>
                  </to>
                </anchor>
              </controlPr>
            </control>
          </mc:Choice>
        </mc:AlternateContent>
        <mc:AlternateContent xmlns:mc="http://schemas.openxmlformats.org/markup-compatibility/2006">
          <mc:Choice Requires="x14">
            <control shapeId="2080" r:id="rId35" name="Group Box 32">
              <controlPr defaultSize="0" autoFill="0" autoPict="0">
                <anchor moveWithCells="1">
                  <from>
                    <xdr:col>20</xdr:col>
                    <xdr:colOff>142875</xdr:colOff>
                    <xdr:row>76</xdr:row>
                    <xdr:rowOff>0</xdr:rowOff>
                  </from>
                  <to>
                    <xdr:col>25</xdr:col>
                    <xdr:colOff>9525</xdr:colOff>
                    <xdr:row>77</xdr:row>
                    <xdr:rowOff>171450</xdr:rowOff>
                  </to>
                </anchor>
              </controlPr>
            </control>
          </mc:Choice>
        </mc:AlternateContent>
        <mc:AlternateContent xmlns:mc="http://schemas.openxmlformats.org/markup-compatibility/2006">
          <mc:Choice Requires="x14">
            <control shapeId="2081" r:id="rId36" name="Group Box 33">
              <controlPr defaultSize="0" autoFill="0" autoPict="0">
                <anchor moveWithCells="1">
                  <from>
                    <xdr:col>20</xdr:col>
                    <xdr:colOff>142875</xdr:colOff>
                    <xdr:row>76</xdr:row>
                    <xdr:rowOff>0</xdr:rowOff>
                  </from>
                  <to>
                    <xdr:col>25</xdr:col>
                    <xdr:colOff>9525</xdr:colOff>
                    <xdr:row>77</xdr:row>
                    <xdr:rowOff>171450</xdr:rowOff>
                  </to>
                </anchor>
              </controlPr>
            </control>
          </mc:Choice>
        </mc:AlternateContent>
        <mc:AlternateContent xmlns:mc="http://schemas.openxmlformats.org/markup-compatibility/2006">
          <mc:Choice Requires="x14">
            <control shapeId="2082" r:id="rId37" name="Group Box 34">
              <controlPr defaultSize="0" autoFill="0" autoPict="0">
                <anchor moveWithCells="1">
                  <from>
                    <xdr:col>31</xdr:col>
                    <xdr:colOff>123825</xdr:colOff>
                    <xdr:row>72</xdr:row>
                    <xdr:rowOff>95250</xdr:rowOff>
                  </from>
                  <to>
                    <xdr:col>37</xdr:col>
                    <xdr:colOff>85725</xdr:colOff>
                    <xdr:row>74</xdr:row>
                    <xdr:rowOff>171450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19</xdr:col>
                    <xdr:colOff>180975</xdr:colOff>
                    <xdr:row>26</xdr:row>
                    <xdr:rowOff>0</xdr:rowOff>
                  </from>
                  <to>
                    <xdr:col>21</xdr:col>
                    <xdr:colOff>47625</xdr:colOff>
                    <xdr:row>27</xdr:row>
                    <xdr:rowOff>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2</xdr:col>
                    <xdr:colOff>180975</xdr:colOff>
                    <xdr:row>26</xdr:row>
                    <xdr:rowOff>0</xdr:rowOff>
                  </from>
                  <to>
                    <xdr:col>4</xdr:col>
                    <xdr:colOff>47625</xdr:colOff>
                    <xdr:row>27</xdr:row>
                    <xdr:rowOff>0</xdr:rowOff>
                  </to>
                </anchor>
              </controlPr>
            </control>
          </mc:Choice>
        </mc:AlternateContent>
        <mc:AlternateContent xmlns:mc="http://schemas.openxmlformats.org/markup-compatibility/2006">
          <mc:Choice Requires="x14">
            <control shapeId="2085" r:id="rId40" name="Group Box 37">
              <controlPr defaultSize="0" autoFill="0" autoPict="0">
                <anchor moveWithCells="1">
                  <from>
                    <xdr:col>6</xdr:col>
                    <xdr:colOff>57150</xdr:colOff>
                    <xdr:row>11</xdr:row>
                    <xdr:rowOff>123825</xdr:rowOff>
                  </from>
                  <to>
                    <xdr:col>11</xdr:col>
                    <xdr:colOff>47625</xdr:colOff>
                    <xdr:row>14</xdr:row>
                    <xdr:rowOff>95250</xdr:rowOff>
                  </to>
                </anchor>
              </controlPr>
            </control>
          </mc:Choice>
        </mc:AlternateContent>
        <mc:AlternateContent xmlns:mc="http://schemas.openxmlformats.org/markup-compatibility/2006">
          <mc:Choice Requires="x14">
            <control shapeId="2086" r:id="rId41" name="Option Button 38">
              <controlPr defaultSize="0" autoFill="0" autoLine="0" autoPict="0">
                <anchor moveWithCells="1">
                  <from>
                    <xdr:col>7</xdr:col>
                    <xdr:colOff>0</xdr:colOff>
                    <xdr:row>11</xdr:row>
                    <xdr:rowOff>228600</xdr:rowOff>
                  </from>
                  <to>
                    <xdr:col>8</xdr:col>
                    <xdr:colOff>57150</xdr:colOff>
                    <xdr:row>12</xdr:row>
                    <xdr:rowOff>219075</xdr:rowOff>
                  </to>
                </anchor>
              </controlPr>
            </control>
          </mc:Choice>
        </mc:AlternateContent>
        <mc:AlternateContent xmlns:mc="http://schemas.openxmlformats.org/markup-compatibility/2006">
          <mc:Choice Requires="x14">
            <control shapeId="2087" r:id="rId42" name="Option Button 39">
              <controlPr defaultSize="0" autoFill="0" autoLine="0" autoPict="0">
                <anchor moveWithCells="1">
                  <from>
                    <xdr:col>7</xdr:col>
                    <xdr:colOff>0</xdr:colOff>
                    <xdr:row>13</xdr:row>
                    <xdr:rowOff>9525</xdr:rowOff>
                  </from>
                  <to>
                    <xdr:col>8</xdr:col>
                    <xdr:colOff>104775</xdr:colOff>
                    <xdr:row>13</xdr:row>
                    <xdr:rowOff>171450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2</xdr:col>
                    <xdr:colOff>180975</xdr:colOff>
                    <xdr:row>95</xdr:row>
                    <xdr:rowOff>0</xdr:rowOff>
                  </from>
                  <to>
                    <xdr:col>4</xdr:col>
                    <xdr:colOff>9525</xdr:colOff>
                    <xdr:row>96</xdr:row>
                    <xdr:rowOff>0</xdr:rowOff>
                  </to>
                </anchor>
              </controlPr>
            </control>
          </mc:Choice>
        </mc:AlternateContent>
        <mc:AlternateContent xmlns:mc="http://schemas.openxmlformats.org/markup-compatibility/2006">
          <mc:Choice Requires="x14">
            <control shapeId="2089" r:id="rId44" name="振込振替サービス">
              <controlPr defaultSize="0" autoFill="0" autoPict="0">
                <anchor moveWithCells="1">
                  <from>
                    <xdr:col>10</xdr:col>
                    <xdr:colOff>95250</xdr:colOff>
                    <xdr:row>36</xdr:row>
                    <xdr:rowOff>0</xdr:rowOff>
                  </from>
                  <to>
                    <xdr:col>21</xdr:col>
                    <xdr:colOff>9525</xdr:colOff>
                    <xdr:row>37</xdr:row>
                    <xdr:rowOff>95250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10</xdr:col>
                    <xdr:colOff>180975</xdr:colOff>
                    <xdr:row>51</xdr:row>
                    <xdr:rowOff>0</xdr:rowOff>
                  </from>
                  <to>
                    <xdr:col>12</xdr:col>
                    <xdr:colOff>47625</xdr:colOff>
                    <xdr:row>52</xdr:row>
                    <xdr:rowOff>28575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10</xdr:col>
                    <xdr:colOff>180975</xdr:colOff>
                    <xdr:row>54</xdr:row>
                    <xdr:rowOff>0</xdr:rowOff>
                  </from>
                  <to>
                    <xdr:col>12</xdr:col>
                    <xdr:colOff>47625</xdr:colOff>
                    <xdr:row>55</xdr:row>
                    <xdr:rowOff>28575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10</xdr:col>
                    <xdr:colOff>180975</xdr:colOff>
                    <xdr:row>57</xdr:row>
                    <xdr:rowOff>0</xdr:rowOff>
                  </from>
                  <to>
                    <xdr:col>12</xdr:col>
                    <xdr:colOff>47625</xdr:colOff>
                    <xdr:row>58</xdr:row>
                    <xdr:rowOff>28575</xdr:rowOff>
                  </to>
                </anchor>
              </controlPr>
            </control>
          </mc:Choice>
        </mc:AlternateContent>
        <mc:AlternateContent xmlns:mc="http://schemas.openxmlformats.org/markup-compatibility/2006">
          <mc:Choice Requires="x14">
            <control shapeId="2093" r:id="rId48" name="Group Box 45">
              <controlPr defaultSize="0" autoFill="0" autoPict="0">
                <anchor moveWithCells="1">
                  <from>
                    <xdr:col>31</xdr:col>
                    <xdr:colOff>123825</xdr:colOff>
                    <xdr:row>74</xdr:row>
                    <xdr:rowOff>95250</xdr:rowOff>
                  </from>
                  <to>
                    <xdr:col>37</xdr:col>
                    <xdr:colOff>85725</xdr:colOff>
                    <xdr:row>76</xdr:row>
                    <xdr:rowOff>76200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2</xdr:col>
                    <xdr:colOff>171450</xdr:colOff>
                    <xdr:row>91</xdr:row>
                    <xdr:rowOff>180975</xdr:rowOff>
                  </from>
                  <to>
                    <xdr:col>4</xdr:col>
                    <xdr:colOff>28575</xdr:colOff>
                    <xdr:row>92</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6.サービス追加依頼書</vt:lpstr>
      <vt:lpstr>'6.サービス追加依頼書'!Print_Area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大夢</dc:creator>
  <cp:lastModifiedBy>及川 詩織</cp:lastModifiedBy>
  <cp:lastPrinted>2024-05-17T00:57:14Z</cp:lastPrinted>
  <dcterms:created xsi:type="dcterms:W3CDTF">2024-03-28T02:59:59Z</dcterms:created>
  <dcterms:modified xsi:type="dcterms:W3CDTF">2024-05-17T03:14:10Z</dcterms:modified>
</cp:coreProperties>
</file>